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10月入金一覧" sheetId="1" r:id="rId1"/>
    <sheet name="第一営業部第一課派遣【】" sheetId="2" r:id="rId2"/>
    <sheet name="第一営業部第一課紹介【】" sheetId="3" r:id="rId3"/>
    <sheet name="第一営業部第二課派遣【】" sheetId="4" r:id="rId4"/>
    <sheet name="第一営業部第二課紹介【】" sheetId="5" r:id="rId5"/>
    <sheet name="第二営業部第一課派遣【】" sheetId="6" r:id="rId6"/>
    <sheet name="第二営業部第一課紹介【】" sheetId="7" r:id="rId7"/>
    <sheet name="第二営業部第二課派遣【】" sheetId="8" r:id="rId8"/>
    <sheet name="第二営業部第二課紹介【】" sheetId="9" r:id="rId9"/>
    <sheet name="第三営業部第一課派遣【】" sheetId="12" r:id="rId10"/>
    <sheet name="第三営業部第二課派遣【】" sheetId="10" r:id="rId11"/>
    <sheet name="ITｿﾘｭｰｼｮﾝ事業部派遣【】" sheetId="14" r:id="rId12"/>
    <sheet name="総合人材事業部派遣【】" sheetId="16" r:id="rId13"/>
    <sheet name="総合人材事業部紹介【】" sheetId="17" r:id="rId14"/>
    <sheet name="中部【派遣】" sheetId="31" r:id="rId15"/>
    <sheet name="中部【紹介】" sheetId="32" r:id="rId16"/>
    <sheet name="関西【派遣】" sheetId="33" r:id="rId17"/>
    <sheet name="関西【紹介】" sheetId="34" r:id="rId18"/>
    <sheet name="東北【派遣】" sheetId="35" r:id="rId19"/>
    <sheet name="東北【紹介】" sheetId="36" r:id="rId20"/>
    <sheet name="九州【派遣】" sheetId="37" r:id="rId21"/>
    <sheet name="九州【紹介】" sheetId="38" r:id="rId22"/>
    <sheet name="10月末入金【9月請求】" sheetId="30" r:id="rId23"/>
  </sheets>
  <definedNames>
    <definedName name="_xlnm._FilterDatabase" localSheetId="20" hidden="1">九州【派遣】!$B$3:$J$52</definedName>
    <definedName name="_xlnm._FilterDatabase" localSheetId="14" hidden="1">中部【派遣】!$B$3:$J$226</definedName>
    <definedName name="_xlnm.Print_Area" localSheetId="20">九州【派遣】!$B$2:$K$59</definedName>
  </definedNames>
  <calcPr calcId="125725"/>
</workbook>
</file>

<file path=xl/calcChain.xml><?xml version="1.0" encoding="utf-8"?>
<calcChain xmlns="http://schemas.openxmlformats.org/spreadsheetml/2006/main">
  <c r="H27" i="33"/>
  <c r="H100"/>
  <c r="H32"/>
  <c r="G32"/>
  <c r="G4"/>
  <c r="H4" s="1"/>
  <c r="H223" i="31" l="1"/>
  <c r="H135" l="1"/>
  <c r="F89" i="1" l="1"/>
  <c r="E89"/>
  <c r="D89"/>
  <c r="I109" l="1"/>
  <c r="I157"/>
  <c r="I156"/>
  <c r="I150"/>
  <c r="I149"/>
  <c r="I148"/>
  <c r="I147"/>
  <c r="I146"/>
  <c r="I145"/>
  <c r="I136"/>
  <c r="I130"/>
  <c r="I129"/>
  <c r="I128"/>
  <c r="I127"/>
  <c r="I126"/>
  <c r="I125"/>
  <c r="I124"/>
  <c r="I123"/>
  <c r="I122"/>
  <c r="I115"/>
  <c r="I110"/>
  <c r="I102"/>
  <c r="I101"/>
  <c r="I100"/>
  <c r="I99"/>
  <c r="I93"/>
  <c r="I88"/>
  <c r="I87"/>
  <c r="I86"/>
  <c r="I79"/>
  <c r="I78"/>
  <c r="I77"/>
  <c r="I76"/>
  <c r="I75"/>
  <c r="I74"/>
  <c r="I68"/>
  <c r="I67"/>
  <c r="I66"/>
  <c r="I65"/>
  <c r="I64"/>
  <c r="I59"/>
  <c r="I58"/>
  <c r="I57"/>
  <c r="I56"/>
  <c r="I55"/>
  <c r="I54"/>
  <c r="I53"/>
  <c r="I47"/>
  <c r="I46"/>
  <c r="I45"/>
  <c r="I44"/>
  <c r="I43"/>
  <c r="I42"/>
  <c r="I36"/>
  <c r="I35"/>
  <c r="I34"/>
  <c r="I33"/>
  <c r="I32"/>
  <c r="I31"/>
  <c r="I26"/>
  <c r="I25"/>
  <c r="I24"/>
  <c r="I23"/>
  <c r="I22"/>
  <c r="I21"/>
  <c r="H156"/>
  <c r="H146"/>
  <c r="H129"/>
  <c r="H127"/>
  <c r="H110"/>
  <c r="H109"/>
  <c r="H102"/>
  <c r="H101"/>
  <c r="H93"/>
  <c r="H57"/>
  <c r="H45"/>
  <c r="H44"/>
  <c r="H43"/>
  <c r="H42"/>
  <c r="H35"/>
  <c r="H32"/>
  <c r="H23"/>
  <c r="H22"/>
  <c r="G157"/>
  <c r="G156"/>
  <c r="G150"/>
  <c r="G149"/>
  <c r="G148"/>
  <c r="G147"/>
  <c r="G146"/>
  <c r="G145"/>
  <c r="G136"/>
  <c r="G130"/>
  <c r="G129"/>
  <c r="G128"/>
  <c r="G127"/>
  <c r="G126"/>
  <c r="G125"/>
  <c r="G124"/>
  <c r="G123"/>
  <c r="G122"/>
  <c r="G115"/>
  <c r="G110"/>
  <c r="G109"/>
  <c r="G102"/>
  <c r="G101"/>
  <c r="G100"/>
  <c r="G99"/>
  <c r="G93"/>
  <c r="G88"/>
  <c r="G87"/>
  <c r="G86"/>
  <c r="G79"/>
  <c r="G78"/>
  <c r="G77"/>
  <c r="G76"/>
  <c r="G75"/>
  <c r="G74"/>
  <c r="G68"/>
  <c r="G67"/>
  <c r="G66"/>
  <c r="G65"/>
  <c r="G64"/>
  <c r="G59"/>
  <c r="G58"/>
  <c r="G57"/>
  <c r="G56"/>
  <c r="G55"/>
  <c r="G54"/>
  <c r="G53"/>
  <c r="G47"/>
  <c r="G46"/>
  <c r="G45"/>
  <c r="G44"/>
  <c r="G43"/>
  <c r="G42"/>
  <c r="G36"/>
  <c r="G35"/>
  <c r="G34"/>
  <c r="G33"/>
  <c r="G32"/>
  <c r="G31"/>
  <c r="G26"/>
  <c r="G25"/>
  <c r="G24"/>
  <c r="G23"/>
  <c r="G22"/>
  <c r="G21"/>
  <c r="E11" l="1"/>
  <c r="D11"/>
  <c r="I5" i="17"/>
  <c r="H5"/>
  <c r="G5"/>
  <c r="F5"/>
  <c r="E15" i="1" l="1"/>
  <c r="D15"/>
  <c r="C15"/>
  <c r="G15" s="1"/>
  <c r="B15"/>
  <c r="F15" s="1"/>
  <c r="E14"/>
  <c r="D14"/>
  <c r="E13"/>
  <c r="D13"/>
  <c r="E12"/>
  <c r="D12"/>
  <c r="I5" i="38" l="1"/>
  <c r="H5"/>
  <c r="G5"/>
  <c r="F5"/>
  <c r="H58" i="37"/>
  <c r="G58"/>
  <c r="H57"/>
  <c r="G57"/>
  <c r="G59" s="1"/>
  <c r="H56"/>
  <c r="H59" s="1"/>
  <c r="G56"/>
  <c r="I52"/>
  <c r="H52"/>
  <c r="G52"/>
  <c r="F52"/>
  <c r="G5" i="36"/>
  <c r="F5"/>
  <c r="I4"/>
  <c r="I5" s="1"/>
  <c r="H4"/>
  <c r="H5" s="1"/>
  <c r="H156" i="35"/>
  <c r="G156"/>
  <c r="H155"/>
  <c r="G155"/>
  <c r="H154"/>
  <c r="G154"/>
  <c r="H153"/>
  <c r="G153"/>
  <c r="G152"/>
  <c r="I152" s="1"/>
  <c r="H151"/>
  <c r="G151"/>
  <c r="I151" s="1"/>
  <c r="H150"/>
  <c r="G150"/>
  <c r="H149"/>
  <c r="G149"/>
  <c r="I149" s="1"/>
  <c r="I145"/>
  <c r="C14" i="1" s="1"/>
  <c r="H145" i="35"/>
  <c r="G145"/>
  <c r="F145"/>
  <c r="B14" i="1" s="1"/>
  <c r="H7" i="34"/>
  <c r="G7"/>
  <c r="F7"/>
  <c r="H5"/>
  <c r="H131" i="33"/>
  <c r="G131"/>
  <c r="I131" s="1"/>
  <c r="H130"/>
  <c r="G130"/>
  <c r="I130" s="1"/>
  <c r="H129"/>
  <c r="G129"/>
  <c r="I129" s="1"/>
  <c r="H128"/>
  <c r="G128"/>
  <c r="I128" s="1"/>
  <c r="G127"/>
  <c r="I127" s="1"/>
  <c r="G126"/>
  <c r="I126" s="1"/>
  <c r="G125"/>
  <c r="I125" s="1"/>
  <c r="H124"/>
  <c r="G124"/>
  <c r="H123"/>
  <c r="G123"/>
  <c r="H122"/>
  <c r="G122"/>
  <c r="H121"/>
  <c r="G121"/>
  <c r="H120"/>
  <c r="G120"/>
  <c r="H119"/>
  <c r="H132" s="1"/>
  <c r="G119"/>
  <c r="G132" s="1"/>
  <c r="F115"/>
  <c r="B13" i="1" s="1"/>
  <c r="F13" s="1"/>
  <c r="H114" i="33"/>
  <c r="G113"/>
  <c r="H113" s="1"/>
  <c r="H112"/>
  <c r="H111"/>
  <c r="H110"/>
  <c r="H109"/>
  <c r="H108"/>
  <c r="H107"/>
  <c r="H106"/>
  <c r="H105"/>
  <c r="G105"/>
  <c r="H104"/>
  <c r="G104"/>
  <c r="H103"/>
  <c r="H102"/>
  <c r="H101"/>
  <c r="H99"/>
  <c r="H98"/>
  <c r="H97"/>
  <c r="H96"/>
  <c r="H95"/>
  <c r="H94"/>
  <c r="H93"/>
  <c r="G92"/>
  <c r="H92" s="1"/>
  <c r="H91"/>
  <c r="H90"/>
  <c r="G90"/>
  <c r="H89"/>
  <c r="G89"/>
  <c r="H88"/>
  <c r="G88"/>
  <c r="H87"/>
  <c r="G87"/>
  <c r="H86"/>
  <c r="G86"/>
  <c r="H85"/>
  <c r="G85"/>
  <c r="H84"/>
  <c r="H83"/>
  <c r="H82"/>
  <c r="G81"/>
  <c r="H81" s="1"/>
  <c r="H80"/>
  <c r="H79"/>
  <c r="G79"/>
  <c r="H78"/>
  <c r="G78"/>
  <c r="H77"/>
  <c r="G77"/>
  <c r="H76"/>
  <c r="G76"/>
  <c r="H75"/>
  <c r="G74"/>
  <c r="H74" s="1"/>
  <c r="H73"/>
  <c r="H72"/>
  <c r="G71"/>
  <c r="H71" s="1"/>
  <c r="G70"/>
  <c r="H70" s="1"/>
  <c r="G69"/>
  <c r="H69" s="1"/>
  <c r="H68"/>
  <c r="H67"/>
  <c r="H66"/>
  <c r="H65"/>
  <c r="H64"/>
  <c r="H63"/>
  <c r="H62"/>
  <c r="H61"/>
  <c r="G61"/>
  <c r="H60"/>
  <c r="H59"/>
  <c r="H58"/>
  <c r="G58"/>
  <c r="H57"/>
  <c r="G56"/>
  <c r="H56" s="1"/>
  <c r="H55"/>
  <c r="H54"/>
  <c r="H53"/>
  <c r="H52"/>
  <c r="H51"/>
  <c r="H50"/>
  <c r="H49"/>
  <c r="H48"/>
  <c r="H47"/>
  <c r="H46"/>
  <c r="H45"/>
  <c r="H44"/>
  <c r="H43"/>
  <c r="H42"/>
  <c r="G41"/>
  <c r="H41" s="1"/>
  <c r="H40"/>
  <c r="H39"/>
  <c r="H38"/>
  <c r="H37"/>
  <c r="H36"/>
  <c r="H35"/>
  <c r="H34"/>
  <c r="H33"/>
  <c r="H31"/>
  <c r="H30"/>
  <c r="G29"/>
  <c r="H29" s="1"/>
  <c r="H28"/>
  <c r="H26"/>
  <c r="H25"/>
  <c r="H24"/>
  <c r="H23"/>
  <c r="H22"/>
  <c r="H21"/>
  <c r="H20"/>
  <c r="H19"/>
  <c r="H18"/>
  <c r="H17"/>
  <c r="H16"/>
  <c r="H15"/>
  <c r="H14"/>
  <c r="H13"/>
  <c r="H12"/>
  <c r="H11"/>
  <c r="H10"/>
  <c r="H9"/>
  <c r="H8"/>
  <c r="H7"/>
  <c r="H6"/>
  <c r="G6"/>
  <c r="H5"/>
  <c r="J10" i="32"/>
  <c r="I10"/>
  <c r="G10"/>
  <c r="F10"/>
  <c r="H9"/>
  <c r="H10" s="1"/>
  <c r="H250" i="31"/>
  <c r="G249"/>
  <c r="I249" s="1"/>
  <c r="I250" s="1"/>
  <c r="G243"/>
  <c r="I243" s="1"/>
  <c r="H242"/>
  <c r="G242"/>
  <c r="I242" s="1"/>
  <c r="H241"/>
  <c r="H244" s="1"/>
  <c r="G241"/>
  <c r="I241" s="1"/>
  <c r="G240"/>
  <c r="I240" s="1"/>
  <c r="G239"/>
  <c r="H234"/>
  <c r="G234"/>
  <c r="I234" s="1"/>
  <c r="G233"/>
  <c r="I233" s="1"/>
  <c r="H232"/>
  <c r="H235" s="1"/>
  <c r="H252" s="1"/>
  <c r="G232"/>
  <c r="G231"/>
  <c r="I231" s="1"/>
  <c r="G230"/>
  <c r="I230" s="1"/>
  <c r="G226"/>
  <c r="F226"/>
  <c r="B12" i="1" s="1"/>
  <c r="F12" s="1"/>
  <c r="H225" i="31"/>
  <c r="H224"/>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226" s="1"/>
  <c r="C12" i="1" s="1"/>
  <c r="G12" s="1"/>
  <c r="F158"/>
  <c r="E158"/>
  <c r="D158"/>
  <c r="F151"/>
  <c r="E151"/>
  <c r="D151"/>
  <c r="F138"/>
  <c r="E138"/>
  <c r="D138"/>
  <c r="F131"/>
  <c r="F139" s="1"/>
  <c r="E131"/>
  <c r="E139" s="1"/>
  <c r="D131"/>
  <c r="D139" s="1"/>
  <c r="F116"/>
  <c r="E116"/>
  <c r="D116"/>
  <c r="F111"/>
  <c r="E111"/>
  <c r="D111"/>
  <c r="F103"/>
  <c r="E103"/>
  <c r="E117" s="1"/>
  <c r="D103"/>
  <c r="I232" i="31" l="1"/>
  <c r="I120" i="33"/>
  <c r="I121"/>
  <c r="I122"/>
  <c r="I123"/>
  <c r="I124"/>
  <c r="H157" i="35"/>
  <c r="I153"/>
  <c r="I154"/>
  <c r="I155"/>
  <c r="I156"/>
  <c r="I56" i="37"/>
  <c r="I58"/>
  <c r="I235" i="31"/>
  <c r="G244"/>
  <c r="I239"/>
  <c r="F14" i="1"/>
  <c r="G157" i="35"/>
  <c r="G14" i="1"/>
  <c r="D117"/>
  <c r="F117"/>
  <c r="I244" i="31"/>
  <c r="I252" s="1"/>
  <c r="H115" i="33"/>
  <c r="C13" i="1" s="1"/>
  <c r="G13" s="1"/>
  <c r="G235" i="31"/>
  <c r="G250"/>
  <c r="G115" i="33"/>
  <c r="I119"/>
  <c r="I132" s="1"/>
  <c r="I150" i="35"/>
  <c r="I157" s="1"/>
  <c r="I57" i="37"/>
  <c r="I59" s="1"/>
  <c r="G252" i="31" l="1"/>
  <c r="F94" i="1" l="1"/>
  <c r="E94"/>
  <c r="D94"/>
  <c r="F80" l="1"/>
  <c r="E80"/>
  <c r="D80"/>
  <c r="I5" i="9"/>
  <c r="H5"/>
  <c r="G5"/>
  <c r="F5"/>
  <c r="F69" i="1"/>
  <c r="E69"/>
  <c r="D69"/>
  <c r="F60" l="1"/>
  <c r="E60"/>
  <c r="D60"/>
  <c r="F48"/>
  <c r="E48"/>
  <c r="D48"/>
  <c r="F37"/>
  <c r="E37"/>
  <c r="D37"/>
  <c r="F27"/>
  <c r="E27"/>
  <c r="D27"/>
  <c r="G151" l="1"/>
  <c r="G111"/>
  <c r="G94"/>
  <c r="G80"/>
  <c r="G60"/>
  <c r="G37"/>
  <c r="G158"/>
  <c r="G131"/>
  <c r="G103"/>
  <c r="G89"/>
  <c r="G69"/>
  <c r="G48"/>
  <c r="G27"/>
  <c r="I151"/>
  <c r="I111"/>
  <c r="I94"/>
  <c r="I80"/>
  <c r="I60"/>
  <c r="I37"/>
  <c r="I158"/>
  <c r="I131"/>
  <c r="I103"/>
  <c r="I89"/>
  <c r="I69"/>
  <c r="I48"/>
  <c r="I27"/>
  <c r="H151"/>
  <c r="H111"/>
  <c r="H94"/>
  <c r="H48"/>
  <c r="H27"/>
  <c r="H158"/>
  <c r="H131"/>
  <c r="H103"/>
  <c r="H60"/>
  <c r="H37"/>
  <c r="H44" i="16"/>
  <c r="H45" s="1"/>
  <c r="G44"/>
  <c r="G93" i="14"/>
  <c r="I93" s="1"/>
  <c r="G92"/>
  <c r="I92" s="1"/>
  <c r="G91"/>
  <c r="I91" s="1"/>
  <c r="H94"/>
  <c r="G90"/>
  <c r="I90" s="1"/>
  <c r="G95" i="12"/>
  <c r="G94"/>
  <c r="G93"/>
  <c r="G92"/>
  <c r="H96"/>
  <c r="G91"/>
  <c r="G127" i="10"/>
  <c r="G126"/>
  <c r="G125"/>
  <c r="G124"/>
  <c r="G123"/>
  <c r="G122"/>
  <c r="G121"/>
  <c r="H128"/>
  <c r="H237" i="8"/>
  <c r="G237"/>
  <c r="H236"/>
  <c r="G236"/>
  <c r="H235"/>
  <c r="G235"/>
  <c r="H234"/>
  <c r="G234"/>
  <c r="H233"/>
  <c r="G233"/>
  <c r="H232"/>
  <c r="G232"/>
  <c r="H231"/>
  <c r="G231"/>
  <c r="H230"/>
  <c r="H238" s="1"/>
  <c r="G230"/>
  <c r="E7" i="1"/>
  <c r="D7"/>
  <c r="H157" i="6"/>
  <c r="G157"/>
  <c r="H156"/>
  <c r="G156"/>
  <c r="H155"/>
  <c r="G155"/>
  <c r="H154"/>
  <c r="G154"/>
  <c r="H153"/>
  <c r="G153"/>
  <c r="H152"/>
  <c r="G152"/>
  <c r="H151"/>
  <c r="H158" s="1"/>
  <c r="G151"/>
  <c r="H143" i="4"/>
  <c r="G143"/>
  <c r="H142"/>
  <c r="G142"/>
  <c r="H141"/>
  <c r="G141"/>
  <c r="H140"/>
  <c r="G140"/>
  <c r="H139"/>
  <c r="G139"/>
  <c r="H138"/>
  <c r="H144" s="1"/>
  <c r="G138"/>
  <c r="D5" i="1"/>
  <c r="H135" i="2"/>
  <c r="G135"/>
  <c r="H134"/>
  <c r="G134"/>
  <c r="H133"/>
  <c r="G133"/>
  <c r="H132"/>
  <c r="G132"/>
  <c r="H131"/>
  <c r="G131"/>
  <c r="H130"/>
  <c r="G130"/>
  <c r="H129"/>
  <c r="H136" s="1"/>
  <c r="G129"/>
  <c r="I40" i="16"/>
  <c r="C11" i="1" s="1"/>
  <c r="H40" i="16"/>
  <c r="G40"/>
  <c r="F40"/>
  <c r="B11" i="1" s="1"/>
  <c r="I86" i="14"/>
  <c r="C10" i="1" s="1"/>
  <c r="G10" s="1"/>
  <c r="H86" i="14"/>
  <c r="G86"/>
  <c r="F86"/>
  <c r="B10" i="1" s="1"/>
  <c r="I87" i="12"/>
  <c r="C8" i="1" s="1"/>
  <c r="G8" s="1"/>
  <c r="H87" i="12"/>
  <c r="G87"/>
  <c r="F87"/>
  <c r="B8" i="1" s="1"/>
  <c r="I117" i="10"/>
  <c r="C9" i="1" s="1"/>
  <c r="G9" s="1"/>
  <c r="H117" i="10"/>
  <c r="G117"/>
  <c r="F117"/>
  <c r="B9" i="1" s="1"/>
  <c r="F9" s="1"/>
  <c r="I226" i="8"/>
  <c r="C7" i="1" s="1"/>
  <c r="H226" i="8"/>
  <c r="G226"/>
  <c r="F226"/>
  <c r="B7" i="1" s="1"/>
  <c r="F7" s="1"/>
  <c r="I8" i="7"/>
  <c r="E6" i="1" s="1"/>
  <c r="H8" i="7"/>
  <c r="G8"/>
  <c r="F8"/>
  <c r="D6" i="1" s="1"/>
  <c r="I147" i="6"/>
  <c r="C6" i="1" s="1"/>
  <c r="G6" s="1"/>
  <c r="H147" i="6"/>
  <c r="G147"/>
  <c r="F147"/>
  <c r="B6" i="1" s="1"/>
  <c r="F6" s="1"/>
  <c r="I7" i="5"/>
  <c r="E5" i="1" s="1"/>
  <c r="H7" i="5"/>
  <c r="G7"/>
  <c r="F7"/>
  <c r="I134" i="4"/>
  <c r="C5" i="1" s="1"/>
  <c r="G5" s="1"/>
  <c r="H134" i="4"/>
  <c r="G134"/>
  <c r="F134"/>
  <c r="B5" i="1" s="1"/>
  <c r="F5" s="1"/>
  <c r="I6" i="3"/>
  <c r="E4" i="1" s="1"/>
  <c r="H6" i="3"/>
  <c r="G6"/>
  <c r="F6"/>
  <c r="D4" i="1" s="1"/>
  <c r="I125" i="2"/>
  <c r="C4" i="1" s="1"/>
  <c r="H125" i="2"/>
  <c r="G125"/>
  <c r="F125"/>
  <c r="B4" i="1" s="1"/>
  <c r="I138" i="4" l="1"/>
  <c r="I139"/>
  <c r="I140"/>
  <c r="I141"/>
  <c r="I142"/>
  <c r="I143"/>
  <c r="D16" i="1"/>
  <c r="E16"/>
  <c r="G7"/>
  <c r="B16"/>
  <c r="G11"/>
  <c r="C16"/>
  <c r="I44" i="16"/>
  <c r="I121" i="10"/>
  <c r="I122"/>
  <c r="I123"/>
  <c r="I124"/>
  <c r="I125"/>
  <c r="F10" i="1"/>
  <c r="F11"/>
  <c r="F8"/>
  <c r="I91" i="12"/>
  <c r="I92"/>
  <c r="I93"/>
  <c r="I94"/>
  <c r="I230" i="8"/>
  <c r="I232"/>
  <c r="I233"/>
  <c r="I234"/>
  <c r="I235"/>
  <c r="I231"/>
  <c r="F4" i="1"/>
  <c r="G4"/>
  <c r="I129" i="2"/>
  <c r="I130"/>
  <c r="I131"/>
  <c r="I132"/>
  <c r="I133"/>
  <c r="I134"/>
  <c r="I135"/>
  <c r="G136"/>
  <c r="I151" i="6"/>
  <c r="I152"/>
  <c r="I153"/>
  <c r="I154"/>
  <c r="I155"/>
  <c r="I156"/>
  <c r="I157"/>
  <c r="G158"/>
  <c r="I126" i="10"/>
  <c r="I127"/>
  <c r="G128"/>
  <c r="I94" i="14"/>
  <c r="G94"/>
  <c r="G144" i="4"/>
  <c r="I236" i="8"/>
  <c r="I237"/>
  <c r="G238"/>
  <c r="I95" i="12"/>
  <c r="G96"/>
  <c r="G45" i="16"/>
  <c r="G16" i="1" l="1"/>
  <c r="I144" i="4"/>
  <c r="F16" i="1"/>
  <c r="I45" i="16"/>
  <c r="I128" i="10"/>
  <c r="I96" i="12"/>
  <c r="I238" i="8"/>
  <c r="I136" i="2"/>
  <c r="I158" i="6"/>
</calcChain>
</file>

<file path=xl/sharedStrings.xml><?xml version="1.0" encoding="utf-8"?>
<sst xmlns="http://schemas.openxmlformats.org/spreadsheetml/2006/main" count="5182" uniqueCount="2776">
  <si>
    <t>H29年10月支払い(9月請求分)入金予定表【営業第一営業部第一課　人材派遣請求分】</t>
  </si>
  <si>
    <t>件数</t>
  </si>
  <si>
    <t>スタッフ名</t>
  </si>
  <si>
    <t>入金先</t>
  </si>
  <si>
    <t>担当</t>
  </si>
  <si>
    <t>請求金額（税抜）</t>
  </si>
  <si>
    <t>非課税金額</t>
  </si>
  <si>
    <t>請求金額（消費税）</t>
  </si>
  <si>
    <t>請求金額（税込）</t>
  </si>
  <si>
    <t>振込手数料</t>
    <phoneticPr fontId="1"/>
  </si>
  <si>
    <t>H29年10月支払い(9月請求分)入金予定表【営業第一営業部第一課　人材紹介請求分】</t>
  </si>
  <si>
    <t>非課税額</t>
  </si>
  <si>
    <t>H29年10月支払い(9月請求分)入金予定表【営業第一営業部第二課　人材派遣請求分】</t>
  </si>
  <si>
    <t>H29年10月支払い(9月請求分)入金予定表【営業第一営業部第二課　人材紹介請求分】</t>
  </si>
  <si>
    <t>H29年10月支払い(9月請求分)入金予定表【営業第二営業部第一課　人材派遣請求分】</t>
  </si>
  <si>
    <t>H29年10月支払い(9月請求分)入金予定表【営業第二営業部第一課　人材紹介請求分】</t>
  </si>
  <si>
    <t>H29年10月支払い(9月請求分)入金予定表【営業第二営業部第二課　人材派遣請求分】</t>
  </si>
  <si>
    <t>H29年10月支払い(9月請求分)入金予定表【営業第二営業部第二課　人材紹介請求分】</t>
  </si>
  <si>
    <t>H29年10月支払い(9月請求分)入金予定表【営業第三営業部第二課　人材派遣請求分】</t>
  </si>
  <si>
    <t>H29年10月支払い(9月請求分)入金予定表【営業第三営業部第一課　人材派遣請求分】</t>
  </si>
  <si>
    <t>H29年10月支払い(9月請求分)入金予定表【ITｿﾘｭｰｼｮﾝ事業部営業所　人材派遣請求分】</t>
  </si>
  <si>
    <t>H29年10月支払い(9月請求分)入金予定表【総合人材事業部営業所　人材派遣請求分】</t>
  </si>
  <si>
    <t>H29年10月支払い(9月請求分)入金予定表【営業総合人材事業部　人材紹介請求分】</t>
  </si>
  <si>
    <t>H29年10月支払い(9月請求分)入金予定表【営業仙台営業所第一課　人材派遣請求分】</t>
  </si>
  <si>
    <t>H29年10月支払い(9月請求分)入金予定表【営業仙台営業所第一課　人材紹介請求分】</t>
  </si>
  <si>
    <t>H29年10月支払い(9月請求分)入金予定表【営業九州支社第一課　人材派遣請求分】</t>
  </si>
  <si>
    <t>H29年10月支払い(9月請求分)入金予定表【営業九州支社第一課　人材紹介請求分】</t>
  </si>
  <si>
    <t>株式会社川島コーポレーション  サニーライフ幕張</t>
  </si>
  <si>
    <t>三好　麻美</t>
  </si>
  <si>
    <t>磨田昌人</t>
  </si>
  <si>
    <t>株式会社らいふ  ホームステーションらいふ稲毛海岸</t>
  </si>
  <si>
    <t>中尾　明子</t>
  </si>
  <si>
    <t>社会福祉法人 穏寿会  裕和園</t>
  </si>
  <si>
    <t>中村 三紗</t>
  </si>
  <si>
    <t>福澤章吾</t>
  </si>
  <si>
    <t>株式会社アルファコーポレーション 御中 クレアナーサリー千住大橋</t>
  </si>
  <si>
    <t>中根　美香</t>
  </si>
  <si>
    <t>名波菜月</t>
  </si>
  <si>
    <t>一般法人社団 徳洲会 御中 千葉西総合病院</t>
  </si>
  <si>
    <t>中込　深雪</t>
  </si>
  <si>
    <t>社会福祉法人 葛飾学園 御中 葛飾学園保育所</t>
  </si>
  <si>
    <t>今井　ゆり絵</t>
  </si>
  <si>
    <t>櫻井智貴</t>
  </si>
  <si>
    <t>株式会社サンライズジャパン 鎌田様 ステップ・ワン京葉</t>
  </si>
  <si>
    <t>今田　英子</t>
  </si>
  <si>
    <t>佐藤奈津美</t>
  </si>
  <si>
    <t>株式会社ドラッグテラダ 代表取締役 千葉恵美子様 あおぞら薬局</t>
  </si>
  <si>
    <t>仲秋　素志</t>
  </si>
  <si>
    <t>株式会社マザアス 御中 マザアス南柏</t>
  </si>
  <si>
    <t>仲間 克枝</t>
  </si>
  <si>
    <t>宗教法人 日枝神社 山王保育園 園長  鏡 様 山王保育園</t>
  </si>
  <si>
    <t>伊東　恵美</t>
  </si>
  <si>
    <t>社会福祉法人 カメリア会  サンハイム荒川</t>
  </si>
  <si>
    <t>伊藤 三枝子</t>
  </si>
  <si>
    <t>株式会社 ジェイキッチン 御中 アスクもんなか保育園</t>
  </si>
  <si>
    <t>佐々木　幸代</t>
  </si>
  <si>
    <t>サニーペット株式会社  サニーパレス四谷壱番館</t>
  </si>
  <si>
    <t>佐々木香織</t>
  </si>
  <si>
    <t>合同会社 睦 ほほえみ保育園 小室千尋様 ほほえみ保育園</t>
  </si>
  <si>
    <t>佐藤　ひかり</t>
  </si>
  <si>
    <t>社会福祉法人 長寿村 潮見老人ホーム 御中 長寿村　潮見老人ホーム</t>
  </si>
  <si>
    <t>佐野　里香</t>
  </si>
  <si>
    <t>藤巻憂菜</t>
  </si>
  <si>
    <t>株式会社くすりの福太郎 御中 くすりの福太郎　津田沼南口店</t>
  </si>
  <si>
    <t>保田　理香</t>
  </si>
  <si>
    <t>社会福祉法人長寿の里  特別養護老人ホーム ふなばし翔裕園</t>
  </si>
  <si>
    <t>元橋　美穂</t>
  </si>
  <si>
    <t>SOMPOケアネクスト株式会社  SOMPOケアラヴィーレ西船橋</t>
  </si>
  <si>
    <t>内田　久美子</t>
  </si>
  <si>
    <t>非営利活動法人ひなたぼっこ  特定非営利活動法人　ひなたぼっこ</t>
  </si>
  <si>
    <t>加志　エンジリン　トリプルカ</t>
  </si>
  <si>
    <t>社会福祉法人 健恒会 船橋健恒会ケアセンター 御中 船橋健恒会ケアセンター</t>
  </si>
  <si>
    <t>加藤　弘子</t>
  </si>
  <si>
    <t>株式会社ブレストケア 石澤 様 住宅型有料老人ホームブレスト船橋壱番館</t>
  </si>
  <si>
    <t>北口　千鶴子</t>
  </si>
  <si>
    <t>株式会社日本介護福祉グループ  茶話本舗デイサービス滝不動</t>
  </si>
  <si>
    <t>社会福祉法人桜栄会  特別養護老人ホーム文京千駄木の郷</t>
  </si>
  <si>
    <t>南里 照子</t>
  </si>
  <si>
    <t>社会福祉法人 台東区社会福祉事業団 御中 特別養護老人ホーム浅草</t>
  </si>
  <si>
    <t>日清医療食品株式会社 東関東支店 中村様 柏たなか病院</t>
  </si>
  <si>
    <t>古沢　多美男</t>
  </si>
  <si>
    <t>社会福祉法人 藤寿会  特別養護老人ホームエトワール</t>
  </si>
  <si>
    <t>吉田　初枝</t>
  </si>
  <si>
    <t>ジェイシーサービス株式会社 御中 癒しの新宿御苑</t>
  </si>
  <si>
    <t>吉田　由子</t>
  </si>
  <si>
    <t>日清医療食品株式会社 東関東支店 岡本様 放射線医学総合研究所重粒子医科学センター病院</t>
  </si>
  <si>
    <t>土屋　敏</t>
  </si>
  <si>
    <t>東京保健生活協同組合 東京健生病院 御中 東京健生病院</t>
  </si>
  <si>
    <t>坂口　彩花</t>
  </si>
  <si>
    <t>学校法人 平野学園 御中 海神南保育園</t>
  </si>
  <si>
    <t>外間　里恵</t>
  </si>
  <si>
    <t>株式会社魚国総本社 東京支社  ケアプラザ四街道</t>
  </si>
  <si>
    <t>大和田　康世</t>
  </si>
  <si>
    <t>宗教法人 富賀岡八幡宮  八幡保育園 御中 八幡保育園</t>
  </si>
  <si>
    <t>大場　麻裕</t>
  </si>
  <si>
    <t>トラストガーデン株式会社  クラシックガーデン文京根津</t>
  </si>
  <si>
    <t>大木　美智代</t>
  </si>
  <si>
    <t>社会福祉法人 美野里会  特別養護老人ホーム輝陽園</t>
  </si>
  <si>
    <t>大渕　真由美</t>
  </si>
  <si>
    <t>社会福祉法人 聖風会  荒川区立特別養護老人ホームグリーンハイム荒川</t>
  </si>
  <si>
    <t>大角　ロサリオ</t>
  </si>
  <si>
    <t>社会福祉法人ひまわり会  特別養護老人ホーム　花見の里</t>
  </si>
  <si>
    <t>奥津　美悠紀</t>
  </si>
  <si>
    <t>株式会社 川島コーポレーション  サニーライフ江戸川</t>
  </si>
  <si>
    <t>奥瀬 ひさえ</t>
  </si>
  <si>
    <t>関口匠</t>
  </si>
  <si>
    <t>ベストフードサービス 株式会社 管理部　部長　山形 様 望陽荘</t>
  </si>
  <si>
    <t>奥瀬　真斗</t>
  </si>
  <si>
    <t>社会福祉法人 きぼうの樹 御中 ありのみ保育園</t>
  </si>
  <si>
    <t>宮崎　みかな</t>
  </si>
  <si>
    <t>社会福祉法人菊光会 さくらんぼ保育園 御中 社会福祉法人さくらんぼ保育園</t>
  </si>
  <si>
    <t>小南　智寿</t>
  </si>
  <si>
    <t>イフスコヘルスケア株式会社 課長 玉川 様 ことぶきこども園</t>
  </si>
  <si>
    <t>小林　梨恵</t>
  </si>
  <si>
    <t>社会福祉法人 眞榮会  トラストヴィレッジ佐倉</t>
  </si>
  <si>
    <t>小濱　陽子</t>
  </si>
  <si>
    <t>小瀧　陽子</t>
  </si>
  <si>
    <t>株式会社明昭 管理部　川島 様 輝明生苑しのざき</t>
  </si>
  <si>
    <t>小野　佳代子</t>
  </si>
  <si>
    <t>社会福祉法人正心会  美晴らしの里</t>
  </si>
  <si>
    <t>尹　成礼</t>
  </si>
  <si>
    <t>山﨑　和恵</t>
  </si>
  <si>
    <t>社会福祉法人 つのぶえ保育園 御中 つのぶえ保育園</t>
  </si>
  <si>
    <t>岩井　夏美</t>
  </si>
  <si>
    <t>島田　登美子</t>
  </si>
  <si>
    <t>社会福祉法人 桜育心福祉会  稲毛保育園</t>
  </si>
  <si>
    <t>工藤　仁紀</t>
  </si>
  <si>
    <t>床枝　清恵</t>
  </si>
  <si>
    <t>株式会社 アズ･ライフケア 御中 あずみ苑勝田台</t>
  </si>
  <si>
    <t>引地　リマール　マヌエール</t>
  </si>
  <si>
    <t>社会医療法人社団順江会  介護老人保健施設かがやきライフ江東</t>
  </si>
  <si>
    <t>新坂 礼子</t>
  </si>
  <si>
    <t>社会福祉法人カタバミ会  ふきのとう保育園</t>
  </si>
  <si>
    <t>日下　明子</t>
  </si>
  <si>
    <t>日置　ジョセフィンバス</t>
  </si>
  <si>
    <t>イフスコヘルスケア株式会社 課長 玉川 様 このはな浅間保育園</t>
  </si>
  <si>
    <t>木村　千加子</t>
  </si>
  <si>
    <t>ＳＯＭＰＯケアメッセージ株式会社   介護付き有料老人ホーム　ウェルピア市川弐番館</t>
  </si>
  <si>
    <t>木村弘美</t>
  </si>
  <si>
    <t>社会福祉法人 泉寿会 いずみ苑リハビリケアセンター 御中 いずみ苑リハビリケアセンター</t>
  </si>
  <si>
    <t>村上　祐子</t>
  </si>
  <si>
    <t>社会福祉法人 敬寿会 ケアハウス葛飾敬寿園 御中 ケアハウス葛飾敬寿園</t>
  </si>
  <si>
    <t>村野 明美</t>
  </si>
  <si>
    <t>松倉　明美</t>
  </si>
  <si>
    <t>医療法人社団晴山会  介護老人保健施設ばらの里</t>
  </si>
  <si>
    <t>松木　和子</t>
  </si>
  <si>
    <t>社会福祉法人 秀心会  特別養護老人ホーム つぼい愛の郷</t>
  </si>
  <si>
    <t>柳　圭子</t>
  </si>
  <si>
    <t>ベストフードサービス株式会社 管理部 部長 山形 様 医療法人社団誠馨会セコメディック病院</t>
  </si>
  <si>
    <t>森　智花子</t>
  </si>
  <si>
    <t>森　美智子</t>
  </si>
  <si>
    <t>森下　理佐子</t>
  </si>
  <si>
    <t>植田　紀子</t>
  </si>
  <si>
    <t>社会福祉法人 ひまわり会  ひまわり学童保育クラブ</t>
  </si>
  <si>
    <t>比嘉　泰夢</t>
  </si>
  <si>
    <t>株式会社東日本福祉経営サービス  ル・レーヴ花見川</t>
  </si>
  <si>
    <t>水上 典子</t>
  </si>
  <si>
    <t>江幡　皇子</t>
  </si>
  <si>
    <t>イフスコヘルスケア株式会社 課長 玉川 様 文京白山の郷</t>
  </si>
  <si>
    <t>泉　友里那</t>
  </si>
  <si>
    <t>株式会社魚国総本社 東京支社  亀沢保育園</t>
  </si>
  <si>
    <t>社会福祉法人 清遊の家  特別養護老人ホームすずうらホーム</t>
  </si>
  <si>
    <t>牧野　江津子</t>
  </si>
  <si>
    <t>株式会社Nona 御中 紬デイサービスＡＬＫ</t>
  </si>
  <si>
    <t>玉城　メロディ　ジョイ　マトゥラン</t>
  </si>
  <si>
    <t>田中　たま偉</t>
  </si>
  <si>
    <t>社会福祉法人 台東区社会福祉事業団 御中 特別養護老人ホーム三ノ輪</t>
  </si>
  <si>
    <t>田中　ロベルト栄治</t>
  </si>
  <si>
    <t>田中　恵子</t>
  </si>
  <si>
    <t>白山 清美</t>
  </si>
  <si>
    <t>グリーンライフ東日本株式会社 シーハーツ松戸 御中 シーハーツ松戸</t>
  </si>
  <si>
    <t>石井　すずか</t>
  </si>
  <si>
    <t>イフスコヘルスケア株式会社 課長 玉川 様 浅草橋保育園</t>
  </si>
  <si>
    <t>石井　和嘉子</t>
  </si>
  <si>
    <t>イフスコヘルスケア株式会社 課長 玉川 様 南千住七丁目保育園</t>
  </si>
  <si>
    <t>石井　祐子</t>
  </si>
  <si>
    <t>石塚 美好</t>
  </si>
  <si>
    <t>石塚　智子</t>
  </si>
  <si>
    <t>石渡　美代子</t>
  </si>
  <si>
    <t>株式会社 明昭 管理部　川島 様 向島明生苑</t>
  </si>
  <si>
    <t>福岡　恵美</t>
  </si>
  <si>
    <t>株式会社レオパレス21 あずみ苑ラ・テラス逆井 御中 あずみ苑ラ・テラス逆井</t>
  </si>
  <si>
    <t>福本 初美</t>
  </si>
  <si>
    <t>株式会社サンハート 御中 ピカソ・てんでこ</t>
  </si>
  <si>
    <t>舟山　あゆみ</t>
  </si>
  <si>
    <t>芝﨑　瑠美</t>
  </si>
  <si>
    <t>社会福祉法人ひかり学園 御中 ひかり学園</t>
  </si>
  <si>
    <t>花島　圭子</t>
  </si>
  <si>
    <t>草浦　政彦</t>
  </si>
  <si>
    <t>医療法人社団 寿光会  サンセール市川</t>
  </si>
  <si>
    <t>葛巻 一</t>
  </si>
  <si>
    <t>社会福祉法人 樹会 特別養護老人ホーム 四街道苑 御中 四街道苑</t>
  </si>
  <si>
    <t>西口　留美子</t>
  </si>
  <si>
    <t>医療法人社団恵佑会  リハビリジム　さつきアネックス</t>
  </si>
  <si>
    <t>西尾　純子</t>
  </si>
  <si>
    <t>有限会社 鎌野 ししの子保育園 御中 ししの子保育園</t>
  </si>
  <si>
    <t>西村　悌治</t>
  </si>
  <si>
    <t>赤塚　妃奈子</t>
  </si>
  <si>
    <t>近藤　登美子</t>
  </si>
  <si>
    <t>野上　敏子</t>
  </si>
  <si>
    <t>社会福祉法人貴陽福祉会  特別養護老人ホーム南花園</t>
  </si>
  <si>
    <t>野上　明美</t>
  </si>
  <si>
    <t>野中　加代子</t>
  </si>
  <si>
    <t>野村　里美</t>
  </si>
  <si>
    <t>有限会社ケイエス みどりヶ丘薬局  みどりヶ丘薬局</t>
  </si>
  <si>
    <t>金井　寿美江</t>
  </si>
  <si>
    <t>社会福祉法人佐倉厚生会  特別養護老人ホームさくら苑</t>
  </si>
  <si>
    <t>金澤　朝野</t>
  </si>
  <si>
    <t>社会福祉法人 仁生社  介護老人福祉施設奥戸くつろぎの郷</t>
  </si>
  <si>
    <t>鈴木 加奈子</t>
  </si>
  <si>
    <t>ベストフードサービス株式会社 管理部 部長 山形 様 特別養護老人ホームアンスリール</t>
  </si>
  <si>
    <t>関口　弘一</t>
  </si>
  <si>
    <t>株式会社ニチイケアパレス  ニチイホーム住吉</t>
  </si>
  <si>
    <t>阿部　由美子</t>
  </si>
  <si>
    <t>日清医療食品株式会社 東関東支店 田中様 地域密着型介護老人福祉施設春</t>
  </si>
  <si>
    <t>須田　清和</t>
  </si>
  <si>
    <t>医療法人社団昌医会  葛西昌医会病院</t>
  </si>
  <si>
    <t>須賀　育子</t>
  </si>
  <si>
    <t>飯島　果江</t>
  </si>
  <si>
    <t>社会福祉法人 足立邦栄会  特別養護老人ホームさくら</t>
  </si>
  <si>
    <t>飯間　彰子</t>
  </si>
  <si>
    <t>社会福祉法人 弘全院 新宿成子坂愛育園 御中 新宿成子坂愛育園</t>
  </si>
  <si>
    <t>高崎　隼</t>
  </si>
  <si>
    <t>社会福祉法人 千歳会 御中 デイサービスセンターちとせ</t>
  </si>
  <si>
    <t>高嶋 恵美子</t>
  </si>
  <si>
    <t>株式会社我喜大笑  デイサービス夢楽瑞江</t>
  </si>
  <si>
    <t>高杉　美沙</t>
  </si>
  <si>
    <t>宗教法人日本キリスト教団  日本キリスト教団小松川教会附属白百合保育園</t>
  </si>
  <si>
    <t>高橋　理沙</t>
  </si>
  <si>
    <t>高瀬　一子</t>
  </si>
  <si>
    <t>日清医療食品株式会社 東関東支店 中村様 エスケアステーション流山</t>
  </si>
  <si>
    <t>髙井　朝光</t>
  </si>
  <si>
    <t>日清医療食品株式会社 東関東支店 森木様 平山病院</t>
  </si>
  <si>
    <t>髙橋　三枝子</t>
  </si>
  <si>
    <t>社会福祉法人 のびのび福祉会  のびのび共同作業所　大地</t>
  </si>
  <si>
    <t>黒澤 洋一</t>
  </si>
  <si>
    <t>株式会社クラーチ  クラーチ　メディーナ千葉</t>
  </si>
  <si>
    <t>齋藤　美佐子</t>
  </si>
  <si>
    <t>社会福祉法人 七色の翼  Rainbow Wings International本園</t>
  </si>
  <si>
    <t>ティエル　セヘリッシュ　イムティアズ</t>
  </si>
  <si>
    <t>川村美涼</t>
  </si>
  <si>
    <t>社会福祉法人 すくすくどろんこの会  すくすく保育園（分園）</t>
  </si>
  <si>
    <t>上原　しおり</t>
  </si>
  <si>
    <t>株式会社川島コーポレーション サニーライフ船橋 御中 サニーライフ船橋</t>
  </si>
  <si>
    <t>上遠野　成美</t>
  </si>
  <si>
    <t>高橋健太</t>
  </si>
  <si>
    <t>社会福祉法人豊珠会  特別養護老人ホーム藤心八幡苑</t>
  </si>
  <si>
    <t>下條　ジェニファー</t>
  </si>
  <si>
    <t>社会福祉法人晴山会  特別養護老人ホーム印旛晴山苑</t>
  </si>
  <si>
    <t>下條　康司</t>
  </si>
  <si>
    <t>社会福祉法人 清峯会  特別養護老人ホーム都苑</t>
  </si>
  <si>
    <t>中川　隼佑</t>
  </si>
  <si>
    <t>社会福祉法人柴又育心会 柴又学園 御中 柴又学園</t>
  </si>
  <si>
    <t>中村　由里子</t>
  </si>
  <si>
    <t>吉見友紀</t>
  </si>
  <si>
    <t>株式会社フォーユー 御中 フィリア両国リハビリケア</t>
  </si>
  <si>
    <t>中根 麗名</t>
  </si>
  <si>
    <t>佐藤幸男</t>
  </si>
  <si>
    <t>社会福祉法人アゼリー 御中 名都借みらい保育園</t>
  </si>
  <si>
    <t>中田　みゆき</t>
  </si>
  <si>
    <t>社会福祉法人 健仁会 施設長 成富 勇 様 特別養護老人ホーム千の風・河内</t>
  </si>
  <si>
    <t>中﨑　あかり</t>
  </si>
  <si>
    <t>豊田勉</t>
  </si>
  <si>
    <t>株式会社JALUXトラスト 業務部長 鎌田 征至 様 サービス付き高齢者向け住宅　ソルシアス佐倉</t>
  </si>
  <si>
    <t>今林 ゆう子</t>
  </si>
  <si>
    <t>ルミナス株式会社 御中 グループホームひかり千葉花見川</t>
  </si>
  <si>
    <t>株式会社ホームラン・システムズ 関東支店  コスモス老人福祉施設</t>
  </si>
  <si>
    <t>伊部　孝夫</t>
  </si>
  <si>
    <t>岡田葵</t>
  </si>
  <si>
    <t>株式会社ライフカンパニー 佐藤 友康 様 デイサービスさくら亀有</t>
  </si>
  <si>
    <t>佐々木　巳知代</t>
  </si>
  <si>
    <t>株式会社ニフス 御中 特別養護老人ホームさつきの里</t>
  </si>
  <si>
    <t>佐々木　浩子</t>
  </si>
  <si>
    <t>社会福祉法人創成会 ウィズダムナーサリースクール</t>
  </si>
  <si>
    <t>佐藤　珠実</t>
  </si>
  <si>
    <t>社会福祉法人 江東こども会 亀戸浅間保育園 御中 亀戸浅間保育園</t>
  </si>
  <si>
    <t>佐藤　璃奈</t>
  </si>
  <si>
    <t>社会福祉法人 東京都福祉事業協会  尾久隣保館保育園</t>
  </si>
  <si>
    <t>佐野　康衣</t>
  </si>
  <si>
    <t>株式会社いっしん 総務部 総務課 課長 青柳 憲司 様 住宅型有料老人ホームハートリビング土浦中央</t>
  </si>
  <si>
    <t>依田 きみ江</t>
  </si>
  <si>
    <t>メディカル・ケア・サービス株式会社  愛の家グループホーム市原能満</t>
  </si>
  <si>
    <t>内山　志乃</t>
  </si>
  <si>
    <t>社会福祉法人緑風会  特別養護老人ホーム緑風園</t>
  </si>
  <si>
    <t>内田 亮</t>
  </si>
  <si>
    <t>社会福祉法人 聖心会  特別養護老人ホーム明尽苑</t>
  </si>
  <si>
    <t>内田　智花子</t>
  </si>
  <si>
    <t>社会福祉法人 千葉シニア  特別養護老人ホームまごころ館四街道</t>
  </si>
  <si>
    <t>内田　真緒</t>
  </si>
  <si>
    <t>社会福祉法人 栄真会  特別養護老人ホームやまなみ園</t>
  </si>
  <si>
    <t>加登谷　壽美子</t>
  </si>
  <si>
    <t>社会福祉法人 そのえだ 潮見学童クラブ   潮見学童クラブ</t>
  </si>
  <si>
    <t>及川　和子</t>
  </si>
  <si>
    <t>株式会社明友ケアーズ  デイサービスめいゆう</t>
  </si>
  <si>
    <t>及川　幸子</t>
  </si>
  <si>
    <t>株式会社りぼんケア 須藤 正裕 様 シーサーハウス</t>
  </si>
  <si>
    <t>株式会社TAC デイサービスワトワ 施設長 大塚 様 デイサービス　ワトワ</t>
  </si>
  <si>
    <t>ＳＯＭＰＯケアメッセージ株式会社  介護付有料老人ホームウェルピア市川</t>
  </si>
  <si>
    <t>吉池 富美子</t>
  </si>
  <si>
    <t>グリーンライフ東日本株式会社 メディス越谷蒲生 御中 スマイリングホーム　メディス越谷蒲生</t>
  </si>
  <si>
    <t>社会福祉法人宏仁会 理事長 長根 祐子 様 清風荘うらやす</t>
  </si>
  <si>
    <t>向井　仁美</t>
  </si>
  <si>
    <t>認定ＮＰＯ法人 秋桜 グループホームうさぎの家　御中 グループホームうさぎの家</t>
  </si>
  <si>
    <t>君塚　泰男</t>
  </si>
  <si>
    <t>宗教法人玉蓮院 共生保育園 御中 共生保育園</t>
  </si>
  <si>
    <t>坂寄　英巳</t>
  </si>
  <si>
    <t>医療法人社団貴駿 御中 幕張本郷整形外科内科</t>
  </si>
  <si>
    <t>堀川　真美</t>
  </si>
  <si>
    <t>株式会社エデュケーションプランニング 御中 ドリームキッズリトル</t>
  </si>
  <si>
    <t>塩井　さおり</t>
  </si>
  <si>
    <t>社会福祉法人 興望館 興望館保育園 御中 興望館保育園</t>
  </si>
  <si>
    <t>大澤　絵理</t>
  </si>
  <si>
    <t>大貫　智子</t>
  </si>
  <si>
    <t>有限会社ソフィア・インター・ナショナル  ききょうの家</t>
  </si>
  <si>
    <t>大野　一也</t>
  </si>
  <si>
    <t>社会福祉法人 厚生福祉会 青戸福祉保育園 御中 梅田小第一学童保育クラブ</t>
  </si>
  <si>
    <t>大野　正男</t>
  </si>
  <si>
    <t>株式会社ケアネット徳洲会 人事総務課 御中 グループホームよしおか</t>
  </si>
  <si>
    <t>太田　智子</t>
  </si>
  <si>
    <t>株式会社 東光シーズガーデン 御中 ルミエ市川</t>
  </si>
  <si>
    <t>宇都宮　聖美</t>
  </si>
  <si>
    <t>社会福祉法人 台東区社会福祉事業団 御中 あさくさ高齢者在宅サービスセンター</t>
  </si>
  <si>
    <t>安永 一枝</t>
  </si>
  <si>
    <t>株式会社シダー  介護付有料老人ホームラ・ナシカこまつがわ</t>
  </si>
  <si>
    <t>宮下　みどり</t>
  </si>
  <si>
    <t>社会福祉法人 厚生福祉会 青戸福祉保育園 御中 青戸福祉保育園</t>
  </si>
  <si>
    <t>宮坂　明子</t>
  </si>
  <si>
    <t>株式会社いっしん 総務部 総務課 課長 青柳 憲司 様 グループホームいっしん館こまち</t>
  </si>
  <si>
    <t>小倉　深雪</t>
  </si>
  <si>
    <t>医療法人社団 弘成会 本部 御中 八千代ケアセンター</t>
  </si>
  <si>
    <t>小出　増二</t>
  </si>
  <si>
    <t>小関 沙也加</t>
  </si>
  <si>
    <t>尾崎　時子</t>
  </si>
  <si>
    <t>山本 冨美子</t>
  </si>
  <si>
    <t>株式会社チェリーコート  有料老人ホーム チェリーコート四街道</t>
  </si>
  <si>
    <t>山田　かづ子</t>
  </si>
  <si>
    <t>山辺　智子</t>
  </si>
  <si>
    <t>川上　尚美</t>
  </si>
  <si>
    <t>社会福祉法人 愛理会  ひきふね保育園</t>
  </si>
  <si>
    <t>川上　遥香</t>
  </si>
  <si>
    <t>社会福祉法人 希望福祉会  杉の子学園保育所</t>
  </si>
  <si>
    <t>株式会社グランディック  グランシア北柏</t>
  </si>
  <si>
    <t>川原　由紀</t>
  </si>
  <si>
    <t>工藤　直美</t>
  </si>
  <si>
    <t>社会福祉法人 弘成会 経理係長 古田 皓士様 コミュニティホームくぬぎ山</t>
  </si>
  <si>
    <t>廣瀬　悦子</t>
  </si>
  <si>
    <t>後藤　恵美</t>
  </si>
  <si>
    <t>恩田　智美</t>
  </si>
  <si>
    <t>株式会社日京クリエイト 土浦営業所  サンシャインヴィラ守谷倶楽部</t>
  </si>
  <si>
    <t>木村　敬子</t>
  </si>
  <si>
    <t>ベストフードサービス株式会社 管理部 部長 山形 様 賛育会病院</t>
  </si>
  <si>
    <t>木村　誠</t>
  </si>
  <si>
    <t>株式会社オールライフメイト 人事部課長 笛木様 グレースメイト松戸</t>
  </si>
  <si>
    <t>レビー・ケア株式会社 御中 有料老人ホームレビー八千代</t>
  </si>
  <si>
    <t>本橋　由起子</t>
  </si>
  <si>
    <t>特定非営利活動法人めぐみの 御中 ひなた保育園　行徳駅前ルーム</t>
  </si>
  <si>
    <t>杉山　瑠利子</t>
  </si>
  <si>
    <t>NPO法人KOTOともそだちネット  あゆみ保育園</t>
  </si>
  <si>
    <t>杉浦　小夏</t>
  </si>
  <si>
    <t>社会福祉法人 恩賜財団 済生会  東京都済生会向島病院</t>
  </si>
  <si>
    <t>松本　隆子</t>
  </si>
  <si>
    <t>株式会社 明昭 管理部 川島 様宛 まちや明生苑</t>
  </si>
  <si>
    <t>松永 隆行</t>
  </si>
  <si>
    <t>日清医療食品株式会社 東関東支店 総務部 御中 ブリスイン野田</t>
  </si>
  <si>
    <t>松田　実</t>
  </si>
  <si>
    <t>レビー・ケア株式会社 御中 デイサービス「レビーやちよ」</t>
  </si>
  <si>
    <t>松田　晴美</t>
  </si>
  <si>
    <t>栗﨑　恵子</t>
  </si>
  <si>
    <t>株式会社ライフカンパニー 佐藤 友康様  デイサービスさくら高砂</t>
  </si>
  <si>
    <t>森田 良子</t>
  </si>
  <si>
    <t>社会福祉法人 青洲会  特別養護老人ホーム　こほく</t>
  </si>
  <si>
    <t>椎名　瞳</t>
  </si>
  <si>
    <t>社会福祉法人 道寿会 施設長 大坪 蔵人 様 特別養護老人ホームなごみ</t>
  </si>
  <si>
    <t>横張　美樹</t>
  </si>
  <si>
    <t>医療法人社団 雅厚生会  千葉新都市ラーバンクリニック</t>
  </si>
  <si>
    <t>橋場　美樹</t>
  </si>
  <si>
    <t>櫻井　真弓</t>
  </si>
  <si>
    <t>株式会社日京クリエイト 土浦営業所  千代田中学校</t>
  </si>
  <si>
    <t>櫻井　綾子</t>
  </si>
  <si>
    <t>社会福祉法人 笑顔の会 事務長 渡辺 栄美子 様 ほのぼのたんぽぽ保育園</t>
  </si>
  <si>
    <t>水野　純子</t>
  </si>
  <si>
    <t>河津　智恵</t>
  </si>
  <si>
    <t>医療法人社団普賢普明健康医学支援会 御中 高岡西洋医学東亜医学医院</t>
  </si>
  <si>
    <t>浅村 聡美</t>
  </si>
  <si>
    <t>社会福祉法人誠友会 御中 特別養護老人ホーム栄白翠園</t>
  </si>
  <si>
    <t>浅野 武美</t>
  </si>
  <si>
    <t>浦野　幸子</t>
  </si>
  <si>
    <t>社会福祉法人江戸川豊生会  愛和元町保育園</t>
  </si>
  <si>
    <t>深海　律子</t>
  </si>
  <si>
    <t>渡辺 直子</t>
  </si>
  <si>
    <t>株式会社ZENウェルネス   有料老人ホーム　アシステッドリビング稲毛</t>
  </si>
  <si>
    <t>渡邉　直美</t>
  </si>
  <si>
    <t>医療法人財団 神経科 土田病院  土田病院</t>
  </si>
  <si>
    <t>為我井　利昌</t>
  </si>
  <si>
    <t>社会福祉法人 あさひ会  あさひ保育園</t>
  </si>
  <si>
    <t>牧野　照美</t>
  </si>
  <si>
    <t>株式会社ホームラン・システムズ 関東支店 岡田 直也 様 寿園</t>
  </si>
  <si>
    <t>生方　生美</t>
  </si>
  <si>
    <t>社会福祉法人 ベタニヤホーム こひつじ保育園 御中 こひつじ保育園</t>
  </si>
  <si>
    <t>田中　友理</t>
  </si>
  <si>
    <t>株式会社 明昭 管理部　川島 様 すみだ明生苑</t>
  </si>
  <si>
    <t>甲斐　嘉徳</t>
  </si>
  <si>
    <t>社会福祉法人 星の子  ベビーエンゼル八千代中央保育園</t>
  </si>
  <si>
    <t>白井　早香</t>
  </si>
  <si>
    <t>社会福祉法人緑平会  特別養護老人ホーム延寿館</t>
  </si>
  <si>
    <t>直井　理絵</t>
  </si>
  <si>
    <t>社会福祉法人 厚生福祉会  中青戸保育園</t>
  </si>
  <si>
    <t>矢巻　眞理子</t>
  </si>
  <si>
    <t>矢野　舞子</t>
  </si>
  <si>
    <t>医療法人社団愛世会  ブリスイン野田</t>
  </si>
  <si>
    <t>秋山　由妃</t>
  </si>
  <si>
    <t>秋山　須美子</t>
  </si>
  <si>
    <t>社会福祉法人厚生福祉会  かつしか風の子保育園</t>
  </si>
  <si>
    <t>立岡　祐</t>
  </si>
  <si>
    <t>竹内　瑞季</t>
  </si>
  <si>
    <t>社会福祉法人台東区社会福祉事業団  特別養護老人ホーム谷中</t>
  </si>
  <si>
    <t>篠原　利枝</t>
  </si>
  <si>
    <t>船山　勝美</t>
  </si>
  <si>
    <t>社会福祉法人至誠会  第二保育園</t>
  </si>
  <si>
    <t>芳賀 百恵</t>
  </si>
  <si>
    <t>株式会社川島コーポレーション サニーライフ北柏 御中 サニーライフ北柏</t>
  </si>
  <si>
    <t>芳賀　知子</t>
  </si>
  <si>
    <t>社会福祉法人友和会  特別養護老人ホーム千壽苑</t>
  </si>
  <si>
    <t>菅澤　雄介</t>
  </si>
  <si>
    <t>社会福祉法人兼愛会  しょうじゅレジデンス</t>
  </si>
  <si>
    <t>社会福祉法人 創明会  特別養護老人ホーム船橋梨香園</t>
  </si>
  <si>
    <t>菊池　ひとみ</t>
  </si>
  <si>
    <t>株式会社ファーストステージ 御中 ファーストステージユーカリが丘</t>
  </si>
  <si>
    <t>藤本　忍</t>
  </si>
  <si>
    <t>西田　奈央</t>
  </si>
  <si>
    <t>辻　幸子</t>
  </si>
  <si>
    <t>社会福祉法人あかぎ万葉 中 美恵子様 特別養護老人ホーム月の船</t>
  </si>
  <si>
    <t>辻内　三佳</t>
  </si>
  <si>
    <t>株式会社いっしん 総務部 総務課 課長 青柳 憲司 様 グループホームいっしん館いなり</t>
  </si>
  <si>
    <t>酒井　正恵</t>
  </si>
  <si>
    <t>野原　高子</t>
  </si>
  <si>
    <t>社会福祉法人 台東区社会福祉事業団 御中 せんぞくデイホーム</t>
  </si>
  <si>
    <t>金本　由加里</t>
  </si>
  <si>
    <t>医療法人社団 健仁会 船橋北病院 御中 船橋北病院</t>
  </si>
  <si>
    <t>鈴久名　祐子</t>
  </si>
  <si>
    <t>社会福祉法人菊光会 松戸ミドリ保育園 御中 松戸ミドリ保育園</t>
  </si>
  <si>
    <t>鈴木 祥子</t>
  </si>
  <si>
    <t>医療法人社団 大関会 御中 江戸川橋クリニック</t>
  </si>
  <si>
    <t>鈴木 美恵子</t>
  </si>
  <si>
    <t>鈴木　絵里</t>
  </si>
  <si>
    <t>長峰　康敬</t>
  </si>
  <si>
    <t>長島　秀子</t>
  </si>
  <si>
    <t>株式会社 日京クリエイト  ハートケアライフ誉田</t>
  </si>
  <si>
    <t>長谷　真智子</t>
  </si>
  <si>
    <t>社会福祉法人ベタニヤホーム  ベタニヤホーム菊川保育園</t>
  </si>
  <si>
    <t>青木　愛</t>
  </si>
  <si>
    <t>株式会社 レオパレス21 あずみ苑高見原 御中 あずみ苑高見原</t>
  </si>
  <si>
    <t>額賀　友理子</t>
  </si>
  <si>
    <t>社会福祉法人千草会 花の井保育園 御中 花の井保育園</t>
  </si>
  <si>
    <t>高橋　則子</t>
  </si>
  <si>
    <t>SOMPOケアネクスト株式会社  SOMPOケア ラヴィーレ千葉椿森</t>
  </si>
  <si>
    <t>髙橋 良枝</t>
  </si>
  <si>
    <t>髙橋　マサ子</t>
  </si>
  <si>
    <t>髙橋　仁美</t>
  </si>
  <si>
    <t>髙部 弘美</t>
  </si>
  <si>
    <t>医療法人社団 恵樹会  介護老人保健施設フォレスト西早稲田</t>
  </si>
  <si>
    <t>鵜澤　香織</t>
  </si>
  <si>
    <t>社会福祉法人 光琳会 園長 村上 元章 様 こうりん保育園</t>
  </si>
  <si>
    <t>コン　麻里美</t>
  </si>
  <si>
    <t>土屋仁志</t>
  </si>
  <si>
    <t>東京海上日動ベターライフサービス株式会社  ヒルデモア三渓園</t>
  </si>
  <si>
    <t>クリスティー　奈穂</t>
  </si>
  <si>
    <t>菅野彰一</t>
  </si>
  <si>
    <t>特定非営利活動法人 藤沢介護ホーム  天神アネックス</t>
  </si>
  <si>
    <t>ハゲイ　チャベス　オマール　アルベルト</t>
  </si>
  <si>
    <t>武田惇也</t>
  </si>
  <si>
    <t>学校法人 伊勢原白百合学園 御中 リスブラン保育園</t>
  </si>
  <si>
    <t>三留　由佳</t>
  </si>
  <si>
    <t>さわやか保育株式会社 保育事業部 御中 さわやか保育園・プラザ勝どき</t>
  </si>
  <si>
    <t>上地　ジェニファー　シゲ</t>
  </si>
  <si>
    <t>尾崎吉輝</t>
  </si>
  <si>
    <t>株式会社 川島コーポレーション 御中 サニーライフ横浜泉</t>
  </si>
  <si>
    <t>上村　由香里</t>
  </si>
  <si>
    <t>日本赤十字社 武蔵野赤十字保育園 御中 武蔵野赤十字保育園</t>
  </si>
  <si>
    <t>中山　桂子</t>
  </si>
  <si>
    <t>社会福祉法人 浴風会  第二南陽園</t>
  </si>
  <si>
    <t>中島　健太</t>
  </si>
  <si>
    <t>上村祥子</t>
  </si>
  <si>
    <t>レベルアップケア株式会社  レベルアップケア池上</t>
  </si>
  <si>
    <t>中島　宏治</t>
  </si>
  <si>
    <t>宮辺ありさ</t>
  </si>
  <si>
    <t>社会福祉法人 すぎのこ福祉会  六ツ川西保育園</t>
  </si>
  <si>
    <t>中村 利恵子</t>
  </si>
  <si>
    <t>赤嶺快</t>
  </si>
  <si>
    <t>社会福祉法人 湘南敬友会  陽だまりの丘</t>
  </si>
  <si>
    <t>中村　真穂</t>
  </si>
  <si>
    <t>社会福祉法人 緑風福祉会 園長 寺田 隆昭 様 みどり寺山保育園</t>
  </si>
  <si>
    <t>中神　雅有子</t>
  </si>
  <si>
    <t>社会福祉法人 母子育成会  川崎乳児保育所</t>
  </si>
  <si>
    <t>丸山　治美</t>
  </si>
  <si>
    <t>医療法人社団 徳明会  介護老人保健施設 横浜莫愁苑</t>
  </si>
  <si>
    <t>久米田　香織</t>
  </si>
  <si>
    <t>ベストフードサービス株式会社 管理部 部長 山形 様 三軒茶屋病院</t>
  </si>
  <si>
    <t>乾　仁輝</t>
  </si>
  <si>
    <t>医療法人社団 啓医会 医事課 主任 川原 享 様 国分寺内科中央病院</t>
  </si>
  <si>
    <t>五十嵐 佐知子</t>
  </si>
  <si>
    <t>株式会社 東光シーズガーデン 御中 ルフラン荻窪</t>
  </si>
  <si>
    <t>井口　登紀子</t>
  </si>
  <si>
    <t>オリックス・リビング株式会社 御中 グッドタイムリビングセンター南</t>
  </si>
  <si>
    <t>仁平　貴子</t>
  </si>
  <si>
    <t>社会福祉法人 麗寿会 担当 星野 様 ふれあいの家こすもす</t>
  </si>
  <si>
    <t>今井　さつき</t>
  </si>
  <si>
    <t>株式会社 ニチイ学館 事業統轄本部 ニチイケアセンターさがみの国湘南</t>
  </si>
  <si>
    <t>社会福祉法人 久遠園   洋光台中央福澤保育センター</t>
  </si>
  <si>
    <t>今井　志津</t>
  </si>
  <si>
    <t>工藤建設株式会社 フローレンスケア芦花公園 御中 フローレンスケア芦花公園</t>
  </si>
  <si>
    <t>伊藤　友成</t>
  </si>
  <si>
    <t>株式会社 一葉 グリーンテラス茅ヶ崎 ホーム長 糸数 様 グリーンテラス茅ヶ崎</t>
  </si>
  <si>
    <t>伊藤　和子</t>
  </si>
  <si>
    <t>オリックス・リビング株式会社  御中 グッドタイムリビング新百合ヶ丘</t>
  </si>
  <si>
    <t>佐々木　悦子</t>
  </si>
  <si>
    <t>医療法人社団 珠泉会  介護老人保健施設 ウイング</t>
  </si>
  <si>
    <t>佐藤 祐輔</t>
  </si>
  <si>
    <t>社会福祉法人 行道福祉会 御中 おひさま保育園</t>
  </si>
  <si>
    <t>佐藤　ゆう子</t>
  </si>
  <si>
    <t>東京海上日動ベターライフサービス株式会社  ヒルデモアたまプラーザ・ビレッジⅢ</t>
  </si>
  <si>
    <t>佐藤　徳寿</t>
  </si>
  <si>
    <t>社会福祉法人 清正会  グリンサイド清盛</t>
  </si>
  <si>
    <t>内山 聖子</t>
  </si>
  <si>
    <t>社会福祉法人 精華子ども会  精華第一保育園</t>
  </si>
  <si>
    <t>内田 彰子</t>
  </si>
  <si>
    <t>東京海上日動ベターライフサービス株式会社  ヒルデモア世田谷岡本</t>
  </si>
  <si>
    <t>原田　明</t>
  </si>
  <si>
    <t>古田　洋子</t>
  </si>
  <si>
    <t>株式会社 ケィ・コネクト 代表取締役  岡本 啓子 様 第2キッズランド府中保育園</t>
  </si>
  <si>
    <t>吉村　美保</t>
  </si>
  <si>
    <t>社会福祉法人 あおい会   森のル－ナ保育園</t>
  </si>
  <si>
    <t>土橋 香</t>
  </si>
  <si>
    <t>さわやか保育株式会社 保育事業部 御中 さわやか保育園　勝どき6丁目</t>
  </si>
  <si>
    <t>坂口　祥子</t>
  </si>
  <si>
    <t>社会福祉法人 奉優会 御中 優っくり村　中央湊</t>
  </si>
  <si>
    <t>坂本　悦子</t>
  </si>
  <si>
    <t>社会福祉法人 櫻灯会  特別養護老人ホーム　おぎくぼ紫苑</t>
  </si>
  <si>
    <t>堀川　聡史</t>
  </si>
  <si>
    <t>学校法人 伊勢原白百合学園 御中 しらゆりチャイルドガーデン</t>
  </si>
  <si>
    <t>堀江　みどり</t>
  </si>
  <si>
    <t>社会福祉法人 老後を幸せにする会  特別養護老人ホーム 深沢共愛ホームズ</t>
  </si>
  <si>
    <t>大山　富美代</t>
  </si>
  <si>
    <t>聖フランシスコ病院修道女会  フランシスコ・ヴィラ</t>
  </si>
  <si>
    <t>大島　美智代</t>
  </si>
  <si>
    <t>有限会社 横浜ソフトケアサービスセンター  フレンディ都岡</t>
  </si>
  <si>
    <t>大森　よし子</t>
  </si>
  <si>
    <t>大澤　千枝子</t>
  </si>
  <si>
    <t>大盛　理絵</t>
  </si>
  <si>
    <t>学校法人 角田学園 上郷幼稚園 角田様 上郷幼稚園</t>
  </si>
  <si>
    <t>宇野　明美</t>
  </si>
  <si>
    <t>社会福祉法人 幸済会  高齢者グループホーム かわしまの里</t>
  </si>
  <si>
    <t>安孫子　順子</t>
  </si>
  <si>
    <t>社会福祉法人 仁慈保幼園  御中 多摩川保育園</t>
  </si>
  <si>
    <t>宮腰　知里</t>
  </si>
  <si>
    <t>株式会社プレッソ 茅ヶ崎みらい保育園 土田 様 茅ヶ崎みらい保育園</t>
  </si>
  <si>
    <t>小川原　麻衣</t>
  </si>
  <si>
    <t>株式会社しまナーシングホーム  しまナーシングホーム中野</t>
  </si>
  <si>
    <t>小西 博子</t>
  </si>
  <si>
    <t>社会福祉法人杉の子保育会  下馬鳩ぽっぽ保育園　野の花園</t>
  </si>
  <si>
    <t>尾高　恵理奈</t>
  </si>
  <si>
    <t>株式会社 ニチイ学館 事業統轄本部 ニチイケアセンター栗平</t>
  </si>
  <si>
    <t>山内　加容子</t>
  </si>
  <si>
    <t>株式会社マザアス 御中 マザアスホームだんらん杉並・松庵</t>
  </si>
  <si>
    <t>山口　正輝</t>
  </si>
  <si>
    <t>株式会社 日京クリエイト  おだかの郷</t>
  </si>
  <si>
    <t>岡田　知子</t>
  </si>
  <si>
    <t>有限会社サポートライフ西湘  ローズハウス</t>
  </si>
  <si>
    <t>嶋本　典子</t>
  </si>
  <si>
    <t>株式会社 ハーフ・センチュリー・モア  御中 サンシティ調布</t>
  </si>
  <si>
    <t>川崎　真</t>
  </si>
  <si>
    <t>医療法人社団 青雲会 北野台病院 御中 北野台病院</t>
  </si>
  <si>
    <t>川田　優子</t>
  </si>
  <si>
    <t>株式会社ニチイ学館 事業統轄本部 ニチイケアセンター川崎長沢</t>
  </si>
  <si>
    <t>川野　優稀</t>
  </si>
  <si>
    <t>川﨑　和恵</t>
  </si>
  <si>
    <t>社会福祉法人 母子育成会  高齢者福祉施設 しおん</t>
  </si>
  <si>
    <t>平井 キヌ子</t>
  </si>
  <si>
    <t>東京海上日動ベターライフサービス株式会社  ヒュッテ荏田南</t>
  </si>
  <si>
    <t>平野　晴久</t>
  </si>
  <si>
    <t>株式会社 日京クリエイト  介護老人保健施設　ソフィア横浜</t>
  </si>
  <si>
    <t>後藤　昌子</t>
  </si>
  <si>
    <t>株式会社 プレシャス・スタ－チャイルド  プレシャス スタ－ズ保育園</t>
  </si>
  <si>
    <t>成瀬　陽子</t>
  </si>
  <si>
    <t>要株式会社 代表取締役 前嶋 里夏様 かなめデイサービス</t>
  </si>
  <si>
    <t>手塚 陽子</t>
  </si>
  <si>
    <t>社会福祉法人 けやき福祉会  祖師谷わかば保育園</t>
  </si>
  <si>
    <t>朝長　美歩</t>
  </si>
  <si>
    <t>社会福祉法人 七葉会 ことは保育園 園長 川井様 ことは保育園</t>
  </si>
  <si>
    <t>木下 はる美</t>
  </si>
  <si>
    <t>オリックス・リビング株式会社  グッドタイムリビング調布</t>
  </si>
  <si>
    <t>木下　敦子</t>
  </si>
  <si>
    <t>社会福祉法人 読売光と愛の事業団  よみうりランド花ハウス</t>
  </si>
  <si>
    <t>木次　朝美</t>
  </si>
  <si>
    <t>有限会社 アドニス 取締役 坂井 素美 様 しらかば調剤薬局</t>
  </si>
  <si>
    <t>村田　拓也</t>
  </si>
  <si>
    <t>社会福祉法人九頭竜会 南大沢保育園 御中 南大沢保育園　</t>
  </si>
  <si>
    <t>松原　茜</t>
  </si>
  <si>
    <t>松浦　春香</t>
  </si>
  <si>
    <t>社会福祉法人精華こども会  精華第二保育園</t>
  </si>
  <si>
    <t>板垣　奈央</t>
  </si>
  <si>
    <t>株式会社ベストライフ 御中 ベストライフ町田Ⅱ</t>
  </si>
  <si>
    <t>柳田　浩治</t>
  </si>
  <si>
    <t>社会福祉法人 蓬莱の会 事務長 山口 弘美 様 東橋本ひまわりホーム</t>
  </si>
  <si>
    <t>根本　徳美子</t>
  </si>
  <si>
    <t>学校法人 新渡戸文化学園  新渡戸文化学園</t>
  </si>
  <si>
    <t>梶川　美春</t>
  </si>
  <si>
    <t>社会福祉法人 奉優会 御中 優っくりグループホーム喜多見</t>
  </si>
  <si>
    <t>森北　つむぎ</t>
  </si>
  <si>
    <t>株式会社 あすか 御中 横浜シティハイムあすか</t>
  </si>
  <si>
    <t>森近 利治</t>
  </si>
  <si>
    <t>SOMPOケアネクスト株式会社  SOMPOケア ラヴィーレ成城南</t>
  </si>
  <si>
    <t>橋本　明子</t>
  </si>
  <si>
    <t>株式会社エスケアメイト 管理部 課長 渡辺 浩之 様 エスケアライフ大和</t>
  </si>
  <si>
    <t>武藤　せつ子</t>
  </si>
  <si>
    <t>株式会社 日本アメニティライフ協会  福寿まちだ根岸</t>
  </si>
  <si>
    <t>永山　生法</t>
  </si>
  <si>
    <t>池上　直子</t>
  </si>
  <si>
    <t>学校法人小百合学園 さゆりＮｕｒｓｅｒｙ 久米さゆり様 さゆりナーサリー</t>
  </si>
  <si>
    <t>河田　めぐみ</t>
  </si>
  <si>
    <t>社会福祉法人 古木会 御中 中町グループホーム　ふるさと</t>
  </si>
  <si>
    <t>河野　菊江</t>
  </si>
  <si>
    <t>社会福祉法人 川崎市社会福祉事業団 御中 片平長寿の里</t>
  </si>
  <si>
    <t>河野　貴子</t>
  </si>
  <si>
    <t>株式会社パーソンライフ  ほうとく　弐番館</t>
  </si>
  <si>
    <t>波多野　愛</t>
  </si>
  <si>
    <t>特定非営利活動法人 たすけあい泉「にじ」  ショートステイにじ</t>
  </si>
  <si>
    <t>津田　純子</t>
  </si>
  <si>
    <t>社会福祉法人 杉樹会  さんじゅ久我山</t>
  </si>
  <si>
    <t>清水　春枝</t>
  </si>
  <si>
    <t>社会福祉法人敬寿会  東京敬寿園</t>
  </si>
  <si>
    <t>株式会社ニチイ学館 事業統轄本部  ニチイケアセンター中野本町</t>
  </si>
  <si>
    <t>株式会社 日京クリエイト  大磯幸寿苑</t>
  </si>
  <si>
    <t>渡辺 登志子</t>
  </si>
  <si>
    <t>特定非営利活動法人ワーカーズコープ  放課後等デイサービス　オリーブ</t>
  </si>
  <si>
    <t>渡辺　裕子</t>
  </si>
  <si>
    <t>医療法人社団 鶴川さくら会  町田さくらんぼ</t>
  </si>
  <si>
    <t>瀬下　雅也</t>
  </si>
  <si>
    <t>社会福祉法人 あすみ会  茶々むさしこすぎ保育園</t>
  </si>
  <si>
    <t>熊谷　朋恵</t>
  </si>
  <si>
    <t>社会福祉法人 地域福祉会  逗子ホームせせらぎ</t>
  </si>
  <si>
    <t>片山 香織</t>
  </si>
  <si>
    <t>社会福祉法人 浴風会 御中 高齢者保健医療総合センター　老健くぬぎ</t>
  </si>
  <si>
    <t>片岸　美紀</t>
  </si>
  <si>
    <t>東京海上日動ベターライフサービス株式会社  ヒュッテ目黒</t>
  </si>
  <si>
    <t>猪又　奈保美</t>
  </si>
  <si>
    <t>田島　典子</t>
  </si>
  <si>
    <t>田那辺　玲奈</t>
  </si>
  <si>
    <t>町田　明弘</t>
  </si>
  <si>
    <t>社会福祉法人 奉優会  優っくり小規模多機能介護三軒茶屋</t>
  </si>
  <si>
    <t>白倉　八壽子</t>
  </si>
  <si>
    <t>矢口　仁美</t>
  </si>
  <si>
    <t>医療法人社団 百葉の会  カーサしんゆりフランシア</t>
  </si>
  <si>
    <t>石井　淳江</t>
  </si>
  <si>
    <t>社会福祉法人 古木会 御中 成城ケアセンター</t>
  </si>
  <si>
    <t>社会福祉法人とらいふ 光風荘 御中 光風荘</t>
  </si>
  <si>
    <t>磯 夏子</t>
  </si>
  <si>
    <t>オリックス・リビング株式会社  御中 グッドタイムリビング芝浦アイランド</t>
  </si>
  <si>
    <t>福士 道世</t>
  </si>
  <si>
    <t>福本 宏美</t>
  </si>
  <si>
    <t>公益財団法人 横浜YMCA 御中 YMCAかわさき保育園</t>
  </si>
  <si>
    <t>粟木原 浩子</t>
  </si>
  <si>
    <t>株式会社サンケイビルウェルケア  ウェルケアガーデン 馬事公苑</t>
  </si>
  <si>
    <t>脇崎　政</t>
  </si>
  <si>
    <t>社会福祉法人 響会  特別養護老人ホーム好日苑</t>
  </si>
  <si>
    <t>船山　美那子</t>
  </si>
  <si>
    <t>社会福祉法人至泉会  ソーレ平塚</t>
  </si>
  <si>
    <t>芦田　洋子</t>
  </si>
  <si>
    <t>ライフピーススマイル株式会社  すまいるステーション保育園</t>
  </si>
  <si>
    <t>若井田　円</t>
  </si>
  <si>
    <t>社会福祉法人 幸会 御中 大野台幸園</t>
  </si>
  <si>
    <t>草野　亜矢</t>
  </si>
  <si>
    <t>社会福祉法人希望 特別養護老人ホーム こもれび 御中 特別養護老人ホーム　こもれび</t>
  </si>
  <si>
    <t>社会福祉法人 鈴保福祉会 御中 川崎市特別養護老人ホーム しゅくがわら</t>
  </si>
  <si>
    <t>荒 亜紀子</t>
  </si>
  <si>
    <t>株式会社 ツクイ 施設長 宮内 和美 様 ツクイ・サンシャイン町田東館</t>
  </si>
  <si>
    <t>荒木　信也</t>
  </si>
  <si>
    <t>株式会社ワールドフィナンシャル  ハートホーム綱島</t>
  </si>
  <si>
    <t>菅 千積</t>
  </si>
  <si>
    <t>株式会社 川島コーポレーション 御中 サニーライフ青葉</t>
  </si>
  <si>
    <t>菅野　美枝子</t>
  </si>
  <si>
    <t>公益財団法人横浜ＹＭＣA  YMCAあつぎ保育園ホサナ</t>
  </si>
  <si>
    <t>落合　里香</t>
  </si>
  <si>
    <t>株式会社アソシエ・インターナショナル  アソシエ柿の木坂ママン保育園</t>
  </si>
  <si>
    <t>藤森　未央</t>
  </si>
  <si>
    <t>社会福祉法人 東保育会  稲城市立第六保育園</t>
  </si>
  <si>
    <t>藤田　このみ</t>
  </si>
  <si>
    <t>藪谷 梓</t>
  </si>
  <si>
    <t>桜栄企画株式会社  オーシャンビュー湘南荒崎</t>
  </si>
  <si>
    <t>行谷　英紀</t>
  </si>
  <si>
    <t>社会福祉法人勧能福祉会  ちきゅうのこどもほいくえん成城</t>
  </si>
  <si>
    <t>西岡　みどり</t>
  </si>
  <si>
    <t>株式会社 日京クリエイト ライフヒルズ舞岡苑</t>
  </si>
  <si>
    <t>角津　敬</t>
  </si>
  <si>
    <t>株式会社 JAPANライフデザイン  グッドタイムホーム調布</t>
  </si>
  <si>
    <t>豊田　伏美</t>
  </si>
  <si>
    <t>有限会社ケアサポート福寿草  福寿草デイサービス</t>
  </si>
  <si>
    <t>辻山　千春</t>
  </si>
  <si>
    <t>株式会社しまナーシングホーム  しまナーシングホーム高津</t>
  </si>
  <si>
    <t>野坂　恭子</t>
  </si>
  <si>
    <t>東京海上日動ベターライフサービス株式会社  ヒルデモアこどもの国</t>
  </si>
  <si>
    <t>野崎　眞里子</t>
  </si>
  <si>
    <t>金森　瑛恵</t>
  </si>
  <si>
    <t>金高　義昭</t>
  </si>
  <si>
    <t>株式会社 創生事業団 ライフコート三浦海岸  ライフコート三浦海岸　住宅型有料老人ホーム　さくらんぼ</t>
  </si>
  <si>
    <t>釜田 菊江</t>
  </si>
  <si>
    <t>社会福祉法人 武蔵野療園 施設長 後藤いづみ 様 ハピネスホーム・ひなぎくの丘</t>
  </si>
  <si>
    <t>鈴木 信子</t>
  </si>
  <si>
    <t>社会福祉法人 春明会 園長 西津 英剛 様 青葉フレール保育園</t>
  </si>
  <si>
    <t>鈴木　理恵子</t>
  </si>
  <si>
    <t>株式会社ニチイ学館 事業統轄本部 ニチイケアセンター平塚湘南</t>
  </si>
  <si>
    <t>鈴木　純</t>
  </si>
  <si>
    <t>株式会社 川島コーポレーション 御中 有料老人ホーム  サニーライフ国分寺</t>
  </si>
  <si>
    <t>鈴木　麻衣子</t>
  </si>
  <si>
    <t>アートチャイルドケア株式会社 御中 アートチャイルドケア東戸塚</t>
  </si>
  <si>
    <t>鋤柄　ゆかり</t>
  </si>
  <si>
    <t>株式会社 さくらデイ   カフェ　デイサービス　ゆめの木</t>
  </si>
  <si>
    <t>鎌倉　崇之</t>
  </si>
  <si>
    <t>長島　夏生</t>
  </si>
  <si>
    <t>関戸　トモ子</t>
  </si>
  <si>
    <t>関根　真弓</t>
  </si>
  <si>
    <t>高宮 裕子</t>
  </si>
  <si>
    <t>社会福祉法人 東京かたばみ会  小規模特別養護老人ホーム　神代の杜</t>
  </si>
  <si>
    <t>高山　幸恵</t>
  </si>
  <si>
    <t>高野　正美</t>
  </si>
  <si>
    <t>髙橋　千聖</t>
  </si>
  <si>
    <t>齋藤　芳之</t>
  </si>
  <si>
    <t>株式会社サンケイビルウェルケア  ウェルケアガーデン久が原</t>
  </si>
  <si>
    <t>エルマイ　ちひろ</t>
  </si>
  <si>
    <t>小村健</t>
  </si>
  <si>
    <t>エームサービス株式会社  河北総合病院</t>
  </si>
  <si>
    <t>ゴマ　アハマド</t>
  </si>
  <si>
    <t>餅祥彦</t>
  </si>
  <si>
    <t>社会福祉法人新生寿会  ありすの杜きのこ南麻布</t>
  </si>
  <si>
    <t>ナンシンティダトゥン</t>
  </si>
  <si>
    <t>医療法人社団 昭洋会  ケアポート・田谷</t>
  </si>
  <si>
    <t>マウリシオ　西岡　カルロス　ロベルト</t>
  </si>
  <si>
    <t>福永俊樹</t>
  </si>
  <si>
    <t>医療法人社団 景翠会 金沢病院 御中 けいすいデイサービス逗子</t>
  </si>
  <si>
    <t>三村　薫</t>
  </si>
  <si>
    <t>医療法人社団 景翠会 金沢病院 御中 けいすいデイサービス北久里浜</t>
  </si>
  <si>
    <t>医療法人社団恵比須会  医療法人社団恵比須会 ふかさわ</t>
  </si>
  <si>
    <t>三浦　尚子</t>
  </si>
  <si>
    <t>浅野紀子</t>
  </si>
  <si>
    <t>株式会社ニチイ学館 事業統轄本部  ニチイケアセンター横浜鶴ヶ峰</t>
  </si>
  <si>
    <t>上平 美紀</t>
  </si>
  <si>
    <t>社会福祉法人 緑峰会  特別養護老人ホーム　グリーンライフ</t>
  </si>
  <si>
    <t>上野　邦子</t>
  </si>
  <si>
    <t>株式会社川島コーポレーション  サニーライフ鎌倉</t>
  </si>
  <si>
    <t>下田　真生</t>
  </si>
  <si>
    <t>社会福祉法人 絆会  特別養護老人ホーム　リアメゾン戸塚</t>
  </si>
  <si>
    <t>与那嶺　グスタボ</t>
  </si>
  <si>
    <t>社会福祉法人恵伸会  サンレジデンス湘南</t>
  </si>
  <si>
    <t>中山　隆一</t>
  </si>
  <si>
    <t>社会福祉法人 横浜来夢会  特別養護老人ホーム 来夢の里</t>
  </si>
  <si>
    <t>中澤　アンジェラ</t>
  </si>
  <si>
    <t>社会福祉法人 川崎市社会福祉事業団  川崎市　れいんぼう川崎</t>
  </si>
  <si>
    <t>丹羽　幸子</t>
  </si>
  <si>
    <t>仁藤　美矢子</t>
  </si>
  <si>
    <t>今野　惠子</t>
  </si>
  <si>
    <t>医療法人社団 根岸病院  根岸病院</t>
  </si>
  <si>
    <t>伊藤　千絵</t>
  </si>
  <si>
    <t>社団法人日本厚生団  長津田厚生総合病院</t>
  </si>
  <si>
    <t>伊藤　紗和</t>
  </si>
  <si>
    <t>金澤勇喜</t>
  </si>
  <si>
    <t>社会福祉法人 聖ヨハネ会  桜町聖ヨハネホーム</t>
  </si>
  <si>
    <t>佐々木　友実</t>
  </si>
  <si>
    <t>株式会社長寿介護センター  ロケアメディカルホーム千鳥町</t>
  </si>
  <si>
    <t>佐藤　久美子</t>
  </si>
  <si>
    <t>佐藤　倫子</t>
  </si>
  <si>
    <t>特定医療法人社団青山会  青木病院</t>
  </si>
  <si>
    <t>佐藤　慧典</t>
  </si>
  <si>
    <t>石黒康太</t>
  </si>
  <si>
    <t>社会福祉法人ハートフル記念会  特別養護老人ホーム　あさおの丘</t>
  </si>
  <si>
    <t>佐藤　真弓</t>
  </si>
  <si>
    <t>株式会社ハート 代表取締役 関根 孝枝 様 デイサービス・ハート</t>
  </si>
  <si>
    <t>八藤　由美子</t>
  </si>
  <si>
    <t>社会福祉法人 朋光会  特別養護老人ホーム 太陽の國</t>
  </si>
  <si>
    <t>冨田　道代</t>
  </si>
  <si>
    <t>株式会社ニチイ学館 事業統轄本部  ニチイケアハウス井草</t>
  </si>
  <si>
    <t>加藤 英治</t>
  </si>
  <si>
    <t>エームサービス株式会社  日野市立病院事業所</t>
  </si>
  <si>
    <t>加藤　保江</t>
  </si>
  <si>
    <t>加野　郷</t>
  </si>
  <si>
    <t>社会福祉法人雲柱社  いずみの園保育園（私立）</t>
  </si>
  <si>
    <t>北島　理絵</t>
  </si>
  <si>
    <t>北川　真佐子</t>
  </si>
  <si>
    <t>社会福祉法人 明友会  介護老人保健施設  ナーシングピア横浜</t>
  </si>
  <si>
    <t>北野　真帆</t>
  </si>
  <si>
    <t>アサヒサンクリーン株式会社 横浜支店 御中 アサヒサンクリーン住宅介護センター　横浜泉事業所</t>
  </si>
  <si>
    <t>有限会社すずらん薬局 代表取締役近藤美由紀様 すずらん薬局野七里店</t>
  </si>
  <si>
    <t>千葉　隆司</t>
  </si>
  <si>
    <t>社会福祉法人代々木鳩の会  岡本こもれび保育園</t>
  </si>
  <si>
    <t>升田　絵麻</t>
  </si>
  <si>
    <t>医療法人社団 相光会  湘南グリーン介護老人保健施設 上郷</t>
  </si>
  <si>
    <t>及川　ノリ子</t>
  </si>
  <si>
    <t>社会福祉法人 千成会  玉成苑</t>
  </si>
  <si>
    <t>古川 誠美</t>
  </si>
  <si>
    <t>SOMPOケアネクスト株式会社  トレクォーレ横須賀</t>
  </si>
  <si>
    <t>古野　千代美</t>
  </si>
  <si>
    <t>社会福祉法人 中川徳生会  介護老人福祉施設 中川の里</t>
  </si>
  <si>
    <t>可野　敦子</t>
  </si>
  <si>
    <t>株式会社ニチイ学館 事業統轄本部  ニチイケアセンター大和桜森</t>
  </si>
  <si>
    <t>吉村　弥美</t>
  </si>
  <si>
    <t>社会福祉法人 敬寿会  特別養護老人ホーム　横浜敬寿園</t>
  </si>
  <si>
    <t>吉永　有美重</t>
  </si>
  <si>
    <t>医療法人 沖縄徳州会  リハビリケア湘南厚木</t>
  </si>
  <si>
    <t>吉田　千鶴</t>
  </si>
  <si>
    <t>社会福祉法人 天寿園会  特別養護老人ホーム 椿</t>
  </si>
  <si>
    <t>吉野　友晴</t>
  </si>
  <si>
    <t>株式会社エスケアメイト 管理部 課長 堀篭 清 様 エスケアステーション平塚</t>
  </si>
  <si>
    <t>喜内　カンナ</t>
  </si>
  <si>
    <t>坂井麻美</t>
  </si>
  <si>
    <t>株式会社エクセレントケアシステム  エクセレント平塚</t>
  </si>
  <si>
    <t>塙　徳子</t>
  </si>
  <si>
    <t>株式会社らいふ  ホームステーションらいふ溝口</t>
  </si>
  <si>
    <t>大木 ノルミタ</t>
  </si>
  <si>
    <t>医療法人社団 若葉会  介護老人保健施設 若葉が丘</t>
  </si>
  <si>
    <t>大澤　和美</t>
  </si>
  <si>
    <t>株式会社アスモフードサービス 御中 ベストライフ本厚木</t>
  </si>
  <si>
    <t>大越 正行</t>
  </si>
  <si>
    <t>株式会社川島コーポレーション  サニーライフ平塚御殿</t>
  </si>
  <si>
    <t>大越　亜希子</t>
  </si>
  <si>
    <t>大和ハウスライフサポート株式会社  もみの樹　渋谷本町</t>
  </si>
  <si>
    <t>奈良澤　夕子</t>
  </si>
  <si>
    <t>室町　英子</t>
  </si>
  <si>
    <t>医療法人社団仁和会  グループホームひばり</t>
  </si>
  <si>
    <t>宮崎　久恵</t>
  </si>
  <si>
    <t>株式会社ニチイ学館 事業統轄本部  ニチイケアセンター府中南町</t>
  </si>
  <si>
    <t>宮崎　綾子</t>
  </si>
  <si>
    <t>小倉 陽子</t>
  </si>
  <si>
    <t>株式会社 ケアネット徳州会 人事・総務課 担当者 様 グランレーヴ渋谷</t>
  </si>
  <si>
    <t>小国　茜</t>
  </si>
  <si>
    <t>社会福祉法人普門会  特別養護老人ホーム にしき苑</t>
  </si>
  <si>
    <t>小室　由香</t>
  </si>
  <si>
    <t>社会福祉法人 怡土福祉会  介護老人福祉施設 北八朔</t>
  </si>
  <si>
    <t>小室　直実</t>
  </si>
  <si>
    <t>中央区佃高齢者介護福祉サービス 株式会社  ケアハウスあいおい</t>
  </si>
  <si>
    <t>小山　美花</t>
  </si>
  <si>
    <t>小川 和博</t>
  </si>
  <si>
    <t>有限会社 明光産業  いわさレディースクリニック</t>
  </si>
  <si>
    <t>小川　久栄</t>
  </si>
  <si>
    <t>株式会社ヘルシーサービス  ウェルライフガーデン寒川</t>
  </si>
  <si>
    <t>小川　久美子</t>
  </si>
  <si>
    <t>小林　不三枝</t>
  </si>
  <si>
    <t>小池　亮</t>
  </si>
  <si>
    <t>小池　綾子</t>
  </si>
  <si>
    <t>株式会社クラーチ  クラーチ・ファミリア古淵</t>
  </si>
  <si>
    <t>小笠原　亮</t>
  </si>
  <si>
    <t>SOMPOケアネクスト株式会社  SOMPOケアラヴィーレ鎌倉常盤</t>
  </si>
  <si>
    <t>小野口　幸恵</t>
  </si>
  <si>
    <t>社会福祉法人秀峰会  花の生活館</t>
  </si>
  <si>
    <t>小関　由佳</t>
  </si>
  <si>
    <t>社会福祉法人 緑樹会 御中 ラペ瀬谷</t>
  </si>
  <si>
    <t>株式会社ニチイ学館 事業統轄本部  ニチイケアセンター湘南藤沢</t>
  </si>
  <si>
    <t>尾上　香織</t>
  </si>
  <si>
    <t>山口　千賀子</t>
  </si>
  <si>
    <t>山口　真沙実</t>
  </si>
  <si>
    <t>株式会社川島コーポレーション  サニーライフ湘南藤沢</t>
  </si>
  <si>
    <t>山口　知美</t>
  </si>
  <si>
    <t>山口　裕樹</t>
  </si>
  <si>
    <t>社会福祉法人 湖星会  ラスール金沢文庫</t>
  </si>
  <si>
    <t>山本　英二</t>
  </si>
  <si>
    <t>岡村　裕子</t>
  </si>
  <si>
    <t>株式会社ニチイ学館 事業統轄本部  ニチイケアセンター横須賀中央</t>
  </si>
  <si>
    <t>岡田　千佳子</t>
  </si>
  <si>
    <t>アサヒサンクリーン株式会社 横浜支店 御中 アサヒサンクリーン住宅介護センター　保土ヶ谷</t>
  </si>
  <si>
    <t>株式会社ニチイ学館 事業統轄本部  ニチイケアセンター富岡東</t>
  </si>
  <si>
    <t>岩佐　浩恵</t>
  </si>
  <si>
    <t>株式会社 一葉  グリーンテラス藤沢</t>
  </si>
  <si>
    <t>川上　和子</t>
  </si>
  <si>
    <t>工藤　まゆみ</t>
  </si>
  <si>
    <t>医療法人社団幸寿会  介護老人保健施設　大磯幸寿苑</t>
  </si>
  <si>
    <t>市澤　絢子</t>
  </si>
  <si>
    <t>医療法人 明佳会  介護老人保健施設すこやか</t>
  </si>
  <si>
    <t>布川　直子</t>
  </si>
  <si>
    <t>社会福祉法人直源会  りんどう麻溝</t>
  </si>
  <si>
    <t>常光　敬子</t>
  </si>
  <si>
    <t>株式会社ニチイ学館 事業統轄本部  ニチイケアセンター藤沢</t>
  </si>
  <si>
    <t>平田　眞理子</t>
  </si>
  <si>
    <t>株式会社アズパートナーズ  アズハイム川崎中央</t>
  </si>
  <si>
    <t>平野　理恵</t>
  </si>
  <si>
    <t>扇原　信子</t>
  </si>
  <si>
    <t>株式会社 愛誠会 御中 はなまるハウス弥生台</t>
  </si>
  <si>
    <t>手島　リサ</t>
  </si>
  <si>
    <t>社会福祉法人たかね福祉会  たかね保育園</t>
  </si>
  <si>
    <t>斉藤　小夜子</t>
  </si>
  <si>
    <t>井口恵理</t>
  </si>
  <si>
    <t>医療法人社団美里会  介護老人保健施設 宮沢の里　はなもも苑</t>
  </si>
  <si>
    <t>斎藤　美也子</t>
  </si>
  <si>
    <t>新井　順子</t>
  </si>
  <si>
    <t>株式会社川島コーポレーション  サニーライフ永田台公園</t>
  </si>
  <si>
    <t>新田　俊郎</t>
  </si>
  <si>
    <t>日下部　洋子</t>
  </si>
  <si>
    <t>SOMPOケアネクスト株式会社  SOMPOケアラヴィーレ古淵</t>
  </si>
  <si>
    <t>日野　ひとみ</t>
  </si>
  <si>
    <t>西岡理紗</t>
  </si>
  <si>
    <t>株式会社 JAPANライフデザイン 御中 グッドタイムホーム・不動前</t>
  </si>
  <si>
    <t>早藤　瑠美</t>
  </si>
  <si>
    <t>本橋　和恵</t>
  </si>
  <si>
    <t>成城マタニティクリニック　御中 成城マタニティクリニック</t>
  </si>
  <si>
    <t>本間　裕美</t>
  </si>
  <si>
    <t>医療法人 光陽会  あっとほーむ岡津</t>
  </si>
  <si>
    <t>札木　江美</t>
  </si>
  <si>
    <t>医療法人社団 医誠会　 湘陽かしわ台病院</t>
  </si>
  <si>
    <t>杉本　小百合</t>
  </si>
  <si>
    <t>川島コーポレーション  有料老人ホーム サニーライフ本厚木</t>
  </si>
  <si>
    <t>杉浦　篤</t>
  </si>
  <si>
    <t>村岡　美樹</t>
  </si>
  <si>
    <t>板垣　祥子</t>
  </si>
  <si>
    <t>社会福祉法人 緑樹会 御中 ラペ日野</t>
  </si>
  <si>
    <t>林　やす子</t>
  </si>
  <si>
    <t>株式会社アズパートナーズ  アズハイム横浜いずみ中央</t>
  </si>
  <si>
    <t>林　圭介</t>
  </si>
  <si>
    <t>社会福祉法人彩陽会  相模原すみれ園</t>
  </si>
  <si>
    <t>柴垣　朱美</t>
  </si>
  <si>
    <t>桐邊　千春</t>
  </si>
  <si>
    <t>桑原　優美</t>
  </si>
  <si>
    <t>医療法人社団 柏信会  グリーンハウス逗子</t>
  </si>
  <si>
    <t>桑原　理恵</t>
  </si>
  <si>
    <t>株式会社ベストライフ 御中 ベストライフ二子新地</t>
  </si>
  <si>
    <t>森 勇香</t>
  </si>
  <si>
    <t>社会福祉法人 プラットホーム  武蔵野館</t>
  </si>
  <si>
    <t>森田　理恵</t>
  </si>
  <si>
    <t>椿　直也</t>
  </si>
  <si>
    <t>アサヒサンクリーン株式会社 横浜支店 御中 アサヒサンクリーン住宅介護センター　横須賀</t>
  </si>
  <si>
    <t>株式会社ニチイ学館 事業統轄本部  ニチイケアセンター横浜戸塚</t>
  </si>
  <si>
    <t>社会福祉法人ハートフル記念会  介護付有料老人ホーム　ケアヴィレッジしらとり</t>
  </si>
  <si>
    <t>榊原　礼子</t>
  </si>
  <si>
    <t>榎木　永吏</t>
  </si>
  <si>
    <t>橋田　順子</t>
  </si>
  <si>
    <t>社会福祉法人 神奈川やすらぎ会  第二森の里</t>
  </si>
  <si>
    <t>櫻井　真由美</t>
  </si>
  <si>
    <t>櫻庭　千恵</t>
  </si>
  <si>
    <t>比嘉　太一朗</t>
  </si>
  <si>
    <t>株式会社らいふ  ホームステーションらいふ橋本</t>
  </si>
  <si>
    <t>水口　妙子</t>
  </si>
  <si>
    <t>社会福祉法人聖ヨハネ会  桜町病院</t>
  </si>
  <si>
    <t>池井　文香</t>
  </si>
  <si>
    <t>池畠　紀子</t>
  </si>
  <si>
    <t>清水　啓子</t>
  </si>
  <si>
    <t>渡辺 めぐみ</t>
  </si>
  <si>
    <t>渡辺　みなみ</t>
  </si>
  <si>
    <t>コンビウィズ株式会社 保育事業マネージャー 小林様 杉並区立 高円寺北保育園</t>
  </si>
  <si>
    <t>渡辺　由香梨</t>
  </si>
  <si>
    <t>渡邉　八重子</t>
  </si>
  <si>
    <t>医療法人愛生会 有馬病院  医療法人愛生会有馬病院</t>
  </si>
  <si>
    <t>渡邊　雅子</t>
  </si>
  <si>
    <t>株式会社ベストライフ 御中 ベストライフ町田</t>
  </si>
  <si>
    <t>湊　ルミ</t>
  </si>
  <si>
    <t>株式会社川島コーポレーション  サニーライフ瀬谷</t>
  </si>
  <si>
    <t>澤居 千栄美</t>
  </si>
  <si>
    <t>株式会社リビングプラットフォーム東京  ライブラリ大森東</t>
  </si>
  <si>
    <t>澤野　日出子</t>
  </si>
  <si>
    <t>SOMPOケアネクスト株式会社  SOMPOケアラヴィーレ町田小山</t>
  </si>
  <si>
    <t>熊澤　まみ</t>
  </si>
  <si>
    <t>社団法人日本厚生団 長津田厚生総合病院   長津田厚生総合病院</t>
  </si>
  <si>
    <t>熊澤　剛史</t>
  </si>
  <si>
    <t>熊田　優子</t>
  </si>
  <si>
    <t>社会福祉法人 蓬莱会  社会福祉法人 ケアプラザさがみはら</t>
  </si>
  <si>
    <t>片野　充</t>
  </si>
  <si>
    <t>牧野　真由美</t>
  </si>
  <si>
    <t>猪股　麻美</t>
  </si>
  <si>
    <t>甘粕　到子</t>
  </si>
  <si>
    <t>社会福祉法人 愛生福祉会  田谷の里</t>
  </si>
  <si>
    <t>田中　智子</t>
  </si>
  <si>
    <t>田中　順子</t>
  </si>
  <si>
    <t>田村　くみこ</t>
  </si>
  <si>
    <t>社会福祉法人 善光会 東元様 サンタフェガーデンヒルズ　フロース東糀谷</t>
  </si>
  <si>
    <t>田澤待子</t>
  </si>
  <si>
    <t>田附　麻佐美</t>
  </si>
  <si>
    <t>登　久子</t>
  </si>
  <si>
    <t>白川　五十鈴</t>
  </si>
  <si>
    <t>社会福祉法人 絆会 特別養護老人ホーム リアメゾン戸塚 施設長 八下田 慎一 様 社会福祉法人　絆会　特別養護老人ホーム　リアメゾン戸塚</t>
  </si>
  <si>
    <t>社会福祉法人富士白苑  平塚富士白苑</t>
  </si>
  <si>
    <t>白幡　智子</t>
  </si>
  <si>
    <t>株式会社川島コーポレーション  サニーライフ東京大田　</t>
  </si>
  <si>
    <t>白石　徳子</t>
  </si>
  <si>
    <t>石井　みゆき</t>
  </si>
  <si>
    <t>石原　恵</t>
  </si>
  <si>
    <t>石川　佳余</t>
  </si>
  <si>
    <t>社会福祉法人清昭会  ルピナス王禅寺</t>
  </si>
  <si>
    <t>石本 ゆかり</t>
  </si>
  <si>
    <t>株式会社アズパートナーズ  アズハイム横浜上大岡</t>
  </si>
  <si>
    <t>福間　まゆこ</t>
  </si>
  <si>
    <t>医療法人社団 景翠会 金沢病院 御中 介護老人保健施設 ふるさと</t>
  </si>
  <si>
    <t>秋元　知恵</t>
  </si>
  <si>
    <t>社会福祉法人 友愛十字会  友愛園</t>
  </si>
  <si>
    <t>竹林 伸子</t>
  </si>
  <si>
    <t>株式会社マミーズエンジェル  マミーズエンジェル中野白鷺保育園</t>
  </si>
  <si>
    <t>笠原　佳織</t>
  </si>
  <si>
    <t>社会福祉法人 横浜YMCA福祉会  YMCAつるみ保育園</t>
  </si>
  <si>
    <t>笹川 美凪</t>
  </si>
  <si>
    <t>社会福祉法人 池上長寿園  大田区立特別養護老人ホームたまがわ</t>
  </si>
  <si>
    <t>糸井　美保子</t>
  </si>
  <si>
    <t>株式会社 太平洋シルバーサービス  むさしの欅館</t>
  </si>
  <si>
    <t>結城　京子</t>
  </si>
  <si>
    <t>社会福祉法人 檸檬会  レイモンド調布保育園</t>
  </si>
  <si>
    <t>網野　夢</t>
  </si>
  <si>
    <t>菅原　恵子</t>
  </si>
  <si>
    <t>株式会社川島コーポレーション  サニーライフ大井松田</t>
  </si>
  <si>
    <t>菊地　晴美</t>
  </si>
  <si>
    <t>菊地　美佳</t>
  </si>
  <si>
    <t>医療法人社団 悠仁会  ほほえみの郷横浜 御中 介護老人保健施設  ほほえみの郷横浜</t>
  </si>
  <si>
    <t>菱田　恵味</t>
  </si>
  <si>
    <t>株式会社川島コーポレーション  サニーライフ二宮</t>
  </si>
  <si>
    <t>藤井　希美子</t>
  </si>
  <si>
    <t>藤原　拓馬</t>
  </si>
  <si>
    <t>ベストケア株式会社  デイサービスセンター蒲田</t>
  </si>
  <si>
    <t>藤岡 清美</t>
  </si>
  <si>
    <t>SOMPOケアネクスト株式会社  ＳＯＭＰＯケア ラヴィーレあざみ野</t>
  </si>
  <si>
    <t>虎谷　暁泰</t>
  </si>
  <si>
    <t>社会福祉法人 洛和福祉会  特別養護老人ホーム  洛和ヴィラ南麻布</t>
  </si>
  <si>
    <t>蜂木　菜穂子</t>
  </si>
  <si>
    <t>西田　恵美子</t>
  </si>
  <si>
    <t>社会福祉法人 長寿村  大田翔裕園</t>
  </si>
  <si>
    <t>見元　ゆかり</t>
  </si>
  <si>
    <t>ゴールドエイジ株式会社  ゴールドエイジ藤沢</t>
  </si>
  <si>
    <t>角守　時子</t>
  </si>
  <si>
    <t>社会福祉法人兼愛会  しょうじゅの里三保</t>
  </si>
  <si>
    <t>近藤　加代子</t>
  </si>
  <si>
    <t>近藤　友子</t>
  </si>
  <si>
    <t>近藤　和美</t>
  </si>
  <si>
    <t>社会福祉法人 福音会 小林様 特別養護老人ホーム 福音の家</t>
  </si>
  <si>
    <t>迫田　一郎</t>
  </si>
  <si>
    <t>社会福祉法人 洛和福祉会  通所生活介護事業所 洛和デイセンター南麻布</t>
  </si>
  <si>
    <t>速水　雅子</t>
  </si>
  <si>
    <t>社会福祉法人 伸こう福祉会  クロスハート幸・川崎</t>
  </si>
  <si>
    <t>酉田　法子</t>
  </si>
  <si>
    <t>野中　麻裕美</t>
  </si>
  <si>
    <t>野内　眞紀</t>
  </si>
  <si>
    <t>社会福祉法人きしろ社会事業会  鎌倉プライエムきしろ</t>
  </si>
  <si>
    <t>野本　菜穂子</t>
  </si>
  <si>
    <t>株式会社グローバル総合研究所  シンシア川崎ショートステイ</t>
  </si>
  <si>
    <t>野村 裕子</t>
  </si>
  <si>
    <t>社会福祉法人 長慶会  なみのり第二保育園</t>
  </si>
  <si>
    <t>野村　美穂</t>
  </si>
  <si>
    <t>アサヒサンクリーン株式会社 横浜支店 御中 アサヒサンクリーン住宅介護センター　藤沢</t>
  </si>
  <si>
    <t>野村　雄介</t>
  </si>
  <si>
    <t>金成　恵美子</t>
  </si>
  <si>
    <t>金澤　蓮伊</t>
  </si>
  <si>
    <t>株式会社 ヨウコーフォレスト湘南 担当者 大野 様 ヨウコーキャッスル綾瀬</t>
  </si>
  <si>
    <t>金田 ひとみ</t>
  </si>
  <si>
    <t>鈴木 千登勢</t>
  </si>
  <si>
    <t>社会福祉法人和心知会  わしんち元気　平塚</t>
  </si>
  <si>
    <t>鈴木　あずみ</t>
  </si>
  <si>
    <t>株式会社ニチイ学館 事業統轄本部  ニチイケアセンター長沼町</t>
  </si>
  <si>
    <t>鈴木　好子</t>
  </si>
  <si>
    <t>社会福祉法人老後を幸せにする会  デイ・ホーム深沢</t>
  </si>
  <si>
    <t>鈴木　恵美</t>
  </si>
  <si>
    <t>医療法人社団美里会  瀬谷ふたつ橋病院</t>
  </si>
  <si>
    <t>鈴木　春美</t>
  </si>
  <si>
    <t>鍋倉　真知子</t>
  </si>
  <si>
    <t>鍋倉　知</t>
  </si>
  <si>
    <t>門脇 恵子</t>
  </si>
  <si>
    <t>社会福祉法人 徳寿会 晃風園 事務長 田辺誠様 晃風園ぬくもり</t>
  </si>
  <si>
    <t>関森　民子</t>
  </si>
  <si>
    <t>阿部　さちこ</t>
  </si>
  <si>
    <t>株式会社川島コーポレーション  サニーライフ横浜</t>
  </si>
  <si>
    <t>阿部　美枝子</t>
  </si>
  <si>
    <t>日総ニフティ株式会社 人事部主査 長谷川 萌様 すいとぴー三ツ境</t>
  </si>
  <si>
    <t>阿部　麻貴</t>
  </si>
  <si>
    <t>須藤　麻美</t>
  </si>
  <si>
    <t>株式会社ホームラン・システムズ  横浜病院</t>
  </si>
  <si>
    <t>飯泉　弘一</t>
  </si>
  <si>
    <t>SOMPOケアネクスト株式会社  SOMPOケア ラヴィーレ小田急相模原</t>
  </si>
  <si>
    <t>首藤　純子</t>
  </si>
  <si>
    <t>馬守　雅子</t>
  </si>
  <si>
    <t>社会福祉法人 東京都知的障害者育成会  大田区立南六郷福祉園</t>
  </si>
  <si>
    <t>髙岡　和江</t>
  </si>
  <si>
    <t>髙橋　香奈</t>
  </si>
  <si>
    <t>社会福祉法人 東京蒼生会  大森老人ホーム</t>
  </si>
  <si>
    <t>髙風　和代</t>
  </si>
  <si>
    <t>社会福祉法人 藤嶺会  弥生苑</t>
  </si>
  <si>
    <t>鶴崎　純子</t>
  </si>
  <si>
    <t>社会福祉法人 三篠会  介護老人保健施設  三田あすみの丘</t>
  </si>
  <si>
    <t>鶴留　由紀子</t>
  </si>
  <si>
    <t>齊藤 仁子</t>
  </si>
  <si>
    <t>齋藤　まや</t>
  </si>
  <si>
    <t>齋藤　裕子</t>
  </si>
  <si>
    <t>株式会社レオパレス21 あずみ苑 グランデ草加   御中 あずみ苑グランデ草加</t>
  </si>
  <si>
    <t>一野　紀子</t>
  </si>
  <si>
    <t>渕之上純一</t>
  </si>
  <si>
    <t>社会福祉法人 青梅福祉協会 御中 特別養護老人ホーム　青梅園</t>
  </si>
  <si>
    <t>三澤　節子</t>
  </si>
  <si>
    <t>石田啓朗</t>
  </si>
  <si>
    <t>社会福祉法人 ほうえい会  特別養護老人ホーム 栄光の杜</t>
  </si>
  <si>
    <t>医療法人社団 協友会  ハートケア東大宮</t>
  </si>
  <si>
    <t>上野　民子</t>
  </si>
  <si>
    <t>医療法人社団 明雄会  介護老人保健施設 エスポワール所沢</t>
  </si>
  <si>
    <t>並木　みさ子</t>
  </si>
  <si>
    <t>株式会社チャーム・ケア・コーポレーション  チャームスイート石神井公園</t>
  </si>
  <si>
    <t>中島　万優子</t>
  </si>
  <si>
    <t>社会福祉法人 健寿会   川口しあわせの里</t>
  </si>
  <si>
    <t>中澤　昌子</t>
  </si>
  <si>
    <t>株式会社ニフス 御中 特別養護老人ホーム大井苑厨房内</t>
  </si>
  <si>
    <t>中田　良子</t>
  </si>
  <si>
    <t>中野　千鶴</t>
  </si>
  <si>
    <t>河野友之</t>
  </si>
  <si>
    <t>社会福祉法人 鶴寿会  特別養護老人ホーム クレイン</t>
  </si>
  <si>
    <t>五日市 久実子</t>
  </si>
  <si>
    <t>特定非営利活動法人 合 御中 Kids合(法人本部　事務所）</t>
  </si>
  <si>
    <t>今村　梓</t>
  </si>
  <si>
    <t>荒井大輔</t>
  </si>
  <si>
    <t>株式会社日本総合音楽研究 御中 ふじ保育園</t>
  </si>
  <si>
    <t>伊藤悦子</t>
  </si>
  <si>
    <t>株式会社Iki-Iki いきいきデイサービス 関町公園 御中 いきいきデイサービス　石神井</t>
  </si>
  <si>
    <t>保科 仁志</t>
  </si>
  <si>
    <t>医療法人 久幸会 老人保健施設 七里  御中 介護老人保健施設　七里</t>
  </si>
  <si>
    <t>倉屋　優子</t>
  </si>
  <si>
    <t>特定非営利活動法人 育てネット 御中 むさしっこ保育園</t>
  </si>
  <si>
    <t>儀間　千代子</t>
  </si>
  <si>
    <t>株式会社フォレストファミリー 健康倶楽部 楽 御中 健康倶楽部　楽</t>
  </si>
  <si>
    <t>初谷 尚子</t>
  </si>
  <si>
    <t>社会福祉法人 和泉の会 御中 いずみ神川</t>
  </si>
  <si>
    <t>加藤 亜希子</t>
  </si>
  <si>
    <t>社会福祉法人 壮幸会 特別養護老人ホーム 雅 御中 特別養護老人ホーム雅</t>
  </si>
  <si>
    <t>加藤　智美</t>
  </si>
  <si>
    <t>社会福祉法人 黄河会 サムエル保育園 御中 サムエル保育園</t>
  </si>
  <si>
    <t>千葉　佐綾子</t>
  </si>
  <si>
    <t>有限会社 多胡設計 御中 小規模多機能ホームくわのみ</t>
  </si>
  <si>
    <t>反町　郁海</t>
  </si>
  <si>
    <t>中野雅章</t>
  </si>
  <si>
    <t>社会福祉法人五葉会  御中 特別養護老人ホーム見沼緑水苑</t>
  </si>
  <si>
    <t>吉岡　美栄</t>
  </si>
  <si>
    <t>社会福祉法人 とちの実会  特別養護老人ホーム 虹の郷</t>
  </si>
  <si>
    <t>吉本　文子</t>
  </si>
  <si>
    <t>株式会社東日本福祉経営サービス  ル・レーヴ狭山</t>
  </si>
  <si>
    <t>吉田　由美子</t>
  </si>
  <si>
    <t>株式会社三英堂商事 御中 家族の家ひまわり一橋学園</t>
  </si>
  <si>
    <t>坂井　ムツ子</t>
  </si>
  <si>
    <t>医療法人高仁会 御中 医療法人高仁会 川口クリニック</t>
  </si>
  <si>
    <t>大塚　良子</t>
  </si>
  <si>
    <t>医療法人興仁会  介護老人保健施設　エリジオン大和田</t>
  </si>
  <si>
    <t>大畑 昇子</t>
  </si>
  <si>
    <t>株式会社 川島コーポレーション  サニーライフ与野本町</t>
  </si>
  <si>
    <t>大石　美由紀</t>
  </si>
  <si>
    <t>社会福祉法人 林檎の木  りんごっこ久米川駅前保育園</t>
  </si>
  <si>
    <t>宮本　葉子</t>
  </si>
  <si>
    <t>小島 寿子</t>
  </si>
  <si>
    <t>小島　綾子</t>
  </si>
  <si>
    <t>医療法人社団 葵会 介護老人保健施設葵の園・越谷</t>
  </si>
  <si>
    <t>小林 章則</t>
  </si>
  <si>
    <t>SOMPOケアメッセージ株式会社 そんぽの家八坂 御中 そんぽの家八坂</t>
  </si>
  <si>
    <t>小林　賢司</t>
  </si>
  <si>
    <t>社会福祉法人 檸檬会 レイモンド田無保育園 御中 レイモンド田無保育園</t>
  </si>
  <si>
    <t>小泉　明美</t>
  </si>
  <si>
    <t>株式会社ユニマット リタイアメント・コミュニティ   武蔵村山ジョイフルホームそよ風</t>
  </si>
  <si>
    <t>社会福祉法人 エンゼル福祉会 御中 越谷なごみの郷</t>
  </si>
  <si>
    <t>小澤　由子</t>
  </si>
  <si>
    <t>株式会社ヘリオス・East 御中 和楽久　川口</t>
  </si>
  <si>
    <t>山部 樹栄</t>
  </si>
  <si>
    <t>社会福祉法人 瑞牛会  御中 特別養護老人ホーム　みなみの苑</t>
  </si>
  <si>
    <t>岡田 幸子</t>
  </si>
  <si>
    <t>岩瀬　洋一</t>
  </si>
  <si>
    <t>社会福祉法人 東京福祉会  練馬高松園</t>
  </si>
  <si>
    <t>引田　理恵</t>
  </si>
  <si>
    <t>社会福祉法人 豊生会  特別養護老人ホーム福楽園</t>
  </si>
  <si>
    <t>後藤　京子</t>
  </si>
  <si>
    <t>日清医療食品 株式会社 北関東支店 御中 特養さつき荘</t>
  </si>
  <si>
    <t>徳江　光二</t>
  </si>
  <si>
    <t>株式会社 トミタ 御中 ベストケアレジデンス悠仁</t>
  </si>
  <si>
    <t>戸塚　浩司</t>
  </si>
  <si>
    <t>曽根　英恵</t>
  </si>
  <si>
    <t>株式会社 フロンティア 御中 フレンド薬局　本庄店　</t>
  </si>
  <si>
    <t>朝賀　俊文</t>
  </si>
  <si>
    <t>社会福祉法人元気村  特別養護老人ホーム かわぐち翔裕園</t>
  </si>
  <si>
    <t>木村 和弘</t>
  </si>
  <si>
    <t>木村　詩織</t>
  </si>
  <si>
    <t>医療法人 山柳会 コンフォルト朝霞 御中 コンフォルト朝霞</t>
  </si>
  <si>
    <t>杉坂　美保</t>
  </si>
  <si>
    <t>株式会社 アズ･ライフケア 御中 あずみ苑グランデ桜</t>
  </si>
  <si>
    <t>松岡 香奈子</t>
  </si>
  <si>
    <t>柘植　保</t>
  </si>
  <si>
    <t>横川　未奈</t>
  </si>
  <si>
    <t>社会福祉法人麦の家 麦っ子保育園 御中 麦っ子保育園</t>
  </si>
  <si>
    <t>横沢　珠美</t>
  </si>
  <si>
    <t>医療法人社団協友会  彩の国東大宮メディカルセンター</t>
  </si>
  <si>
    <t>橳嶋　美和子</t>
  </si>
  <si>
    <t>社会福祉法人 和泉の会  御中 社会福祉法人和泉の会  いずみ熊谷</t>
  </si>
  <si>
    <t>水村 直子</t>
  </si>
  <si>
    <t>社会福祉法人 三愛福祉会 御中 きむら伊奈保育園</t>
  </si>
  <si>
    <t>池田　裕季子</t>
  </si>
  <si>
    <t>赤羽北さくら荘 御中 赤羽北さくら荘</t>
  </si>
  <si>
    <t>河内　研太</t>
  </si>
  <si>
    <t>有限会社 あじさい 御中 ヴィベル館林栄町</t>
  </si>
  <si>
    <t>浦野　香苗</t>
  </si>
  <si>
    <t>医療法人社団 慈誠会 上板橋病院 御中 慈誠会　上板橋病院</t>
  </si>
  <si>
    <t>深山　美奈子</t>
  </si>
  <si>
    <t>社会福祉法人 教友会 御中 ひかりのさと</t>
  </si>
  <si>
    <t>片岡 優子</t>
  </si>
  <si>
    <t>社会福祉法人光彩会 御中 特別養護老人ホームみちみち伊奈北</t>
  </si>
  <si>
    <t>田澤 梅子</t>
  </si>
  <si>
    <t>社会福祉法人範有会 ねむの木保育園 御中 ねむの木保育園</t>
  </si>
  <si>
    <t>田澤　弘樹</t>
  </si>
  <si>
    <t>特定非営利活動法人 育てネット 御中 ところっこ保育園</t>
  </si>
  <si>
    <t>相馬　和江</t>
  </si>
  <si>
    <t>社会福祉法人 きざわ保育園 御中 きざわ保育園</t>
  </si>
  <si>
    <t>石原　絵美子</t>
  </si>
  <si>
    <t>福田　知子</t>
  </si>
  <si>
    <t>メディカル・ケア・サービス株式会社 御中 アンサンブル大宮日進</t>
  </si>
  <si>
    <t>秋元　裕介</t>
  </si>
  <si>
    <t>竹中　光</t>
  </si>
  <si>
    <t>エームサービス株式会社 HSS西東京事業部  練馬さくらの杜厨房内</t>
  </si>
  <si>
    <t>竹内　廣</t>
  </si>
  <si>
    <t>株式会社 イース・イート 御中 特別養護老人ホームローレル高柳</t>
  </si>
  <si>
    <t>笠原　とし子</t>
  </si>
  <si>
    <t>社会福祉法人まるよ会 栗原保育園 御中 栗原保育園</t>
  </si>
  <si>
    <t>笠原　恵子</t>
  </si>
  <si>
    <t>社会福祉法人 敬寿会 埼玉さくらんぼⅡ番館 御中 埼玉さくらんぼⅡ番館（ショートステイ）</t>
  </si>
  <si>
    <t>管家 良子</t>
  </si>
  <si>
    <t>株式会社魚国総本社 東京支社  美里会事業所</t>
  </si>
  <si>
    <t>若林　朝治</t>
  </si>
  <si>
    <t>社会福祉法人 林檎の木 りんごっこ保育園 御中 りんごっこ保育園分園</t>
  </si>
  <si>
    <t>藤井　志津香</t>
  </si>
  <si>
    <t>社会福祉法人 太陽会 太陽園 御中 太陽園</t>
  </si>
  <si>
    <t>蛯原　由美</t>
  </si>
  <si>
    <t>西島　明優</t>
  </si>
  <si>
    <t>西﨑　香</t>
  </si>
  <si>
    <t>社会福祉法人敬寿会 埼玉さくらんぼⅡ番館 御中 埼玉さくらんぼⅡ番館</t>
  </si>
  <si>
    <t>那須　かおる</t>
  </si>
  <si>
    <t>社会福祉法人 末広会 御中 社会福祉法人　末広会　第2春香苑</t>
  </si>
  <si>
    <t>鈴木 千恵巳</t>
  </si>
  <si>
    <t xml:space="preserve">ベストフードサービス株式会社 管理部 部長山形 様 社会福祉法人 博仁会 </t>
  </si>
  <si>
    <t>青山　律子</t>
  </si>
  <si>
    <t>飯野　清美</t>
  </si>
  <si>
    <t>高山 夕夏</t>
  </si>
  <si>
    <t>有限会社ほっとスマイル 御中 ほっとスマイル</t>
  </si>
  <si>
    <t>髙木　壽子</t>
  </si>
  <si>
    <t>社会福祉法人 東京雄心会 こぐれの杜 御中 こぐれの杜</t>
  </si>
  <si>
    <t>髙松　一弘</t>
  </si>
  <si>
    <t>鴨井　理恵</t>
  </si>
  <si>
    <t>社会福祉法人さいたま市社会福祉事業団事務局  神田放課後児童クラブ</t>
  </si>
  <si>
    <t>齋藤　君枝</t>
  </si>
  <si>
    <t>社会福祉法人あすなろ福祉会 あすなろ保育園 御中 あすなろ保育園</t>
  </si>
  <si>
    <t xml:space="preserve"> 前田　恵美</t>
  </si>
  <si>
    <t>日置純</t>
  </si>
  <si>
    <t>社会福祉法人 茶の花福祉会 大樹の郷 御中 大樹の郷</t>
  </si>
  <si>
    <t xml:space="preserve"> 山田　晃</t>
  </si>
  <si>
    <t>社会福祉法人 グローリング 御中 ローレル高柳</t>
  </si>
  <si>
    <t>ONDE ERLYN CAPUYAN</t>
  </si>
  <si>
    <t>引野明</t>
  </si>
  <si>
    <t>株式会社リトル学園 御中 リトル保育園　川口</t>
  </si>
  <si>
    <t>三宅　遼</t>
  </si>
  <si>
    <t>小田将大</t>
  </si>
  <si>
    <t>医療法人永仁会 御中 介護老人保健施設ゆりの木</t>
  </si>
  <si>
    <t>中村　朋世</t>
  </si>
  <si>
    <t>新井守</t>
  </si>
  <si>
    <t>医療法人健秀会 御中 介護老人保健施設　なでしこ</t>
  </si>
  <si>
    <t>中澤　怜菜</t>
  </si>
  <si>
    <t>落合洸太</t>
  </si>
  <si>
    <t>医療法人徳寿会 御中 プラチナ・ヴィラ東大和</t>
  </si>
  <si>
    <t>中田　龍児</t>
  </si>
  <si>
    <t>株式会社サンケイビルウェルケア 御中 ウェルケアテラス氷川台</t>
  </si>
  <si>
    <t>丸野　輝子</t>
  </si>
  <si>
    <t>久保田 静代</t>
  </si>
  <si>
    <t>医療法人徳寿会 御中 介護老人保健施設プラチナ・ヴィラ小平</t>
  </si>
  <si>
    <t>亀濱　大樹</t>
  </si>
  <si>
    <t>社会福祉法人 共助会 御中 特別養護老人ホーム福寿園ひばりが丘</t>
  </si>
  <si>
    <t>井村　あき子</t>
  </si>
  <si>
    <t>医療法人社団 緑恵会 御中 介護老人保健施設もえぎ野</t>
  </si>
  <si>
    <t>伊藤　広美</t>
  </si>
  <si>
    <t>SOMPOケアネクスト株式会社  SOMPOケア ラヴィーレふじみ野</t>
  </si>
  <si>
    <t>佐々木 有里</t>
  </si>
  <si>
    <t>株式会社三英堂商事 御中 家族の家ひまわり板橋</t>
  </si>
  <si>
    <t>佐和田 一美</t>
  </si>
  <si>
    <t>社会福祉法人 愛和保育園 御中 麦の子保育園</t>
  </si>
  <si>
    <t>佐藤　恵</t>
  </si>
  <si>
    <t>医療法人 二心会 御中 グループホームひだまり</t>
  </si>
  <si>
    <t>内野　幸志</t>
  </si>
  <si>
    <t>株式会社 アリスの夢 御中 ベストタイムアリス　</t>
  </si>
  <si>
    <t>内間亜衣</t>
  </si>
  <si>
    <t>株式会社 ニチイ学館 事業統轄本部 ニチイケアセンター東村山野口町</t>
  </si>
  <si>
    <t>刀祢　保子</t>
  </si>
  <si>
    <t>社会福祉法人 都心会 御中 西東京市高齢者センターきらら</t>
  </si>
  <si>
    <t>前林　美雪</t>
  </si>
  <si>
    <t>北田 栄美</t>
  </si>
  <si>
    <t>宮城盛雅</t>
  </si>
  <si>
    <t>社会福祉法人ななくさ 御中 特別養護老人ホーム　えくぼ</t>
  </si>
  <si>
    <t>原　真央</t>
  </si>
  <si>
    <t>医療法人 瑞友会 御中 J’sハウス川越新宿</t>
  </si>
  <si>
    <t>原田　トシ子</t>
  </si>
  <si>
    <t>株式会社 アリスの夢 御中 デイサービス アリスの夢</t>
  </si>
  <si>
    <t>原田　智</t>
  </si>
  <si>
    <t>株式会社サンケイビルウェルケア 御中 ウェルケアテラス新座</t>
  </si>
  <si>
    <t>吉岡　ゆかり</t>
  </si>
  <si>
    <t>社会福祉法人 茶の花福祉会 大樹館 御中 大樹館（入所系 障害者支援施設）</t>
  </si>
  <si>
    <t>吉川　孝子</t>
  </si>
  <si>
    <t>社会福祉法人 緑愛会  特別養護老人ホーム あたご苑</t>
  </si>
  <si>
    <t>土屋　望</t>
  </si>
  <si>
    <t>坂田　由香</t>
  </si>
  <si>
    <t>坂野　涼香</t>
  </si>
  <si>
    <t>社会福祉法人たま紫水会 御中 指定介護老人福祉施設　紫水園</t>
  </si>
  <si>
    <t>大出　清美</t>
  </si>
  <si>
    <t>株式会社東日本福祉経営サービス 御中 ル・レーヴ南浦和 さくら館</t>
  </si>
  <si>
    <t>大隅　恵</t>
  </si>
  <si>
    <t>メディカル・ケア・サービス株式会社 御中 愛の家グループホーム南与野</t>
  </si>
  <si>
    <t>宇留賀　哲雄</t>
  </si>
  <si>
    <t>黒岩憲司</t>
  </si>
  <si>
    <t>医療法人社団明雄会 御中 北所沢病院</t>
  </si>
  <si>
    <t>安倍　頼之</t>
  </si>
  <si>
    <t>社会福祉法人 東京雄心会 御中 こぐれの里</t>
  </si>
  <si>
    <t>小堀　行夫</t>
  </si>
  <si>
    <t>株式会社エスケアメイト 管理部課長 堀篭 清 様 エスケアステーション練馬ショートステイ</t>
  </si>
  <si>
    <t>小宮　純子</t>
  </si>
  <si>
    <t>社会福祉法人 藤照会 御中 リトル花保育園</t>
  </si>
  <si>
    <t>小川　小百合</t>
  </si>
  <si>
    <t>株式会社リトル学園 御中 リトル保育園大宮西口</t>
  </si>
  <si>
    <t>小早瀬　菜月</t>
  </si>
  <si>
    <t>株式会社川島コーポレーション 御中 有料老人ホーム サニーライフ北与野</t>
  </si>
  <si>
    <t>小松　百百世</t>
  </si>
  <si>
    <t>株式会社エイチ・エス・ジー 御中 いろどりの里　日高</t>
  </si>
  <si>
    <t>小林　香苗</t>
  </si>
  <si>
    <t>社会福祉法人佐野福祉会 御中 特別養護老人ホーム佐野サンリバー</t>
  </si>
  <si>
    <t>小熊　昭子</t>
  </si>
  <si>
    <t>株式会社エスケアメイト 管理部課長 堀篭 清 様 エスケアリビング板橋</t>
  </si>
  <si>
    <t>小笠原　みつほ</t>
  </si>
  <si>
    <t>株式会社エスケアメイト 管理部課長 堀篭 清 様 エスケアステーション東久留米ショートステイ</t>
  </si>
  <si>
    <t>小野 雅代</t>
  </si>
  <si>
    <t>小野　侑紀恵</t>
  </si>
  <si>
    <t>小野　華那恵</t>
  </si>
  <si>
    <t>小鷹　秋乃</t>
  </si>
  <si>
    <t>株式会社 アリスの夢 御中 ベストタイムアリス</t>
  </si>
  <si>
    <t>山本　智栄子</t>
  </si>
  <si>
    <t>株式会社 ニチイ学館 事業統轄本部 ニチイケアセンター所沢上安松</t>
  </si>
  <si>
    <t>山田　志津江</t>
  </si>
  <si>
    <t>山田　美智子</t>
  </si>
  <si>
    <t>株式会社メディカルライフケア 御中 みよし悠生苑</t>
  </si>
  <si>
    <t>岩佐　大樹</t>
  </si>
  <si>
    <t>株式会社ツクイ 御中 ツクイさいたま円阿弥</t>
  </si>
  <si>
    <t>峯岸　和子</t>
  </si>
  <si>
    <t>川中子　伸宏</t>
  </si>
  <si>
    <t>社会福祉法人 茶の花福祉会  ほりがね大樹作業所</t>
  </si>
  <si>
    <t>廣瀬　里奈</t>
  </si>
  <si>
    <t>社会福祉法人 ふじみ野福祉会 御中 特別養護老人ホーム むさしの</t>
  </si>
  <si>
    <t>慶松　由章</t>
  </si>
  <si>
    <t>斉藤　真理</t>
  </si>
  <si>
    <t>社会福祉法人名栗園 御中 特別養護老人ホーム太行路</t>
  </si>
  <si>
    <t>新倉　花菜子</t>
  </si>
  <si>
    <t>日高　慶乃</t>
  </si>
  <si>
    <t>株式会社ライフケアーイタバシ 御中 株式会社 ライフケアーイタバシ</t>
  </si>
  <si>
    <t>松崎　美月</t>
  </si>
  <si>
    <t>社会福祉法人靖和会 御中 特別養護老人ホーム入間つつじの園</t>
  </si>
  <si>
    <t>松延　望生</t>
  </si>
  <si>
    <t>株式会社三英堂商事 御中 家族の家　ひまわり狭山</t>
  </si>
  <si>
    <t>松本　万里子</t>
  </si>
  <si>
    <t>社会福祉法人ともいき会 御中 ハートポートセンターともいき</t>
  </si>
  <si>
    <t>松本千津子</t>
  </si>
  <si>
    <t>株式会社リトル学園 御中 リトル保育園西区</t>
  </si>
  <si>
    <t>松澤　優里</t>
  </si>
  <si>
    <t>栗原　学</t>
  </si>
  <si>
    <t>株式会社 ニチイ学館 事業統轄本部 ニチイケアセンター練馬さくら台</t>
  </si>
  <si>
    <t>栗原　真美</t>
  </si>
  <si>
    <t>社会福祉法人 練馬豊成会 御中 特別養護老人ホーム フローラ石神井公園</t>
  </si>
  <si>
    <t>森澄 幸子</t>
  </si>
  <si>
    <t>森田　あゆみ</t>
  </si>
  <si>
    <t>森田　亜矢子</t>
  </si>
  <si>
    <t>株式会社三英堂商事 御中 家族の家ひまわり上尾</t>
  </si>
  <si>
    <t>椿　吉子</t>
  </si>
  <si>
    <t>橋本　国男</t>
  </si>
  <si>
    <t>社会福祉法人埼友会   聖愛園デイサービスセンター</t>
  </si>
  <si>
    <t>橋本　昌代</t>
  </si>
  <si>
    <t>社会福祉法人 練馬区社会福祉事業団 御中 大泉特別養護老人ホーム</t>
  </si>
  <si>
    <t>武内　友美</t>
  </si>
  <si>
    <t>武田　嘉寿美</t>
  </si>
  <si>
    <t>武田　暁美</t>
  </si>
  <si>
    <t>武藤　里奈</t>
  </si>
  <si>
    <t>社会福祉法人 川口長生会  御中 とわの郷</t>
  </si>
  <si>
    <t>永井　薫</t>
  </si>
  <si>
    <t>永島　玲子</t>
  </si>
  <si>
    <t>江原　暢子</t>
  </si>
  <si>
    <t>株式会社レオパレス21 御中 あずみ苑蒲生</t>
  </si>
  <si>
    <t>河本　ニーラジュ</t>
  </si>
  <si>
    <t>油井　香織</t>
  </si>
  <si>
    <t>株式会社メディカルライフケア 御中 所沢悠生苑くすのき台</t>
  </si>
  <si>
    <t>泉澤　香</t>
  </si>
  <si>
    <t>有限会社福寿 わこうの丘 御中 グループホーム 彩花</t>
  </si>
  <si>
    <t>浦上　清美</t>
  </si>
  <si>
    <t>社会福祉法人さわらび会 御中 石神井台特別養護老人ホーム　秋月</t>
  </si>
  <si>
    <t>海老原　有輝子</t>
  </si>
  <si>
    <t>清水 栄子</t>
  </si>
  <si>
    <t>渡邉　輝子</t>
  </si>
  <si>
    <t>澤海　操</t>
  </si>
  <si>
    <t>メディホーム株式会社 御中 グループホーム暖家 所沢</t>
  </si>
  <si>
    <t>田中　加代</t>
  </si>
  <si>
    <t>田中　綾香</t>
  </si>
  <si>
    <t>田中　美知子</t>
  </si>
  <si>
    <t>田代 美菜</t>
  </si>
  <si>
    <t>医療法人 聖心会 御中 南古谷病院</t>
  </si>
  <si>
    <t>白澤　侑樹</t>
  </si>
  <si>
    <t>株式会社ツクイ 御中 ツクイ川口安行</t>
  </si>
  <si>
    <t>監物　順子</t>
  </si>
  <si>
    <t>株式会社ツクイ 御中 ツクイ北越谷</t>
  </si>
  <si>
    <t>株式会社ツクイ 御中 ツクイ川口元郷</t>
  </si>
  <si>
    <t>社会福祉法人 櫻友会 御中 グレースガーデン越谷</t>
  </si>
  <si>
    <t>矢作　真樹子</t>
  </si>
  <si>
    <t>石亀 奈緒</t>
  </si>
  <si>
    <t>石塚　弘樹</t>
  </si>
  <si>
    <t>砂川　英子</t>
  </si>
  <si>
    <t>社会福祉法人 ゆりかご会  御中 特別養護老人ホームもくせいの苑</t>
  </si>
  <si>
    <t>福本 綾子</t>
  </si>
  <si>
    <t>社会福祉法人 岳峰会 御中 富士見第二保育園</t>
  </si>
  <si>
    <t>篠原　美香</t>
  </si>
  <si>
    <t>株式会社川島コーポレーション 御中 サニーライフ小平</t>
  </si>
  <si>
    <t>菅原　明美</t>
  </si>
  <si>
    <t>株式会社オールライフメイト 人事部課長 笛木様 グレースメイト練馬桜台</t>
  </si>
  <si>
    <t>西川 夕起</t>
  </si>
  <si>
    <t>社会福祉法人 茶の花福祉会 大樹の郷 御中 入間デイサービスセンター大樹</t>
  </si>
  <si>
    <t>角山　美紀</t>
  </si>
  <si>
    <t>株式会社 ニチイ学館 事業統轄本部 ニチイケアセンター石神井公園</t>
  </si>
  <si>
    <t>近藤 幸恵</t>
  </si>
  <si>
    <t>野原　優里</t>
  </si>
  <si>
    <t>株式会社オールライフメイト 人事部課長 笛木様 グレースメイト中村橋</t>
  </si>
  <si>
    <t>野神　三重子</t>
  </si>
  <si>
    <t>野﨑 和子</t>
  </si>
  <si>
    <t>特定非営利活動法人ワーカーズコープ 御中 板橋区立こぶし保育園</t>
  </si>
  <si>
    <t>間渕　弘江　</t>
  </si>
  <si>
    <t>社会福祉法人 櫻継会 御中 特別養護老人ホーム　幸神さくら</t>
  </si>
  <si>
    <t>須川　由紀</t>
  </si>
  <si>
    <t>高橋 良子</t>
  </si>
  <si>
    <t>高橋　万利子</t>
  </si>
  <si>
    <t>髙橋　啓子</t>
  </si>
  <si>
    <t>社会福祉法人 埼友会  特別養護老人ホーム聖愛園</t>
  </si>
  <si>
    <t>黒田　恵美</t>
  </si>
  <si>
    <t>イフスコヘルスケア株式会社 課長 玉川 様 川口さくら病院</t>
  </si>
  <si>
    <t>齊藤　実樹</t>
  </si>
  <si>
    <t>一杉　伸明</t>
  </si>
  <si>
    <t>佐藤亜希子</t>
  </si>
  <si>
    <t>三枝　正明</t>
  </si>
  <si>
    <t>中尾　絵梨奈</t>
  </si>
  <si>
    <t>屋代翔汰</t>
  </si>
  <si>
    <t>中里　太一</t>
  </si>
  <si>
    <t>陶山友里</t>
  </si>
  <si>
    <t>亀山　亮</t>
  </si>
  <si>
    <t>今関　健介</t>
  </si>
  <si>
    <t>佐藤　健</t>
  </si>
  <si>
    <t>又野弘稔</t>
  </si>
  <si>
    <t>八木原　弘之</t>
  </si>
  <si>
    <t>内藤　信一</t>
  </si>
  <si>
    <t>加藤　浩士</t>
  </si>
  <si>
    <t>助川　達彦</t>
  </si>
  <si>
    <t>匂坂　仁美</t>
  </si>
  <si>
    <t>北門 未菜実</t>
  </si>
  <si>
    <t>吉松　葉子</t>
  </si>
  <si>
    <t>名倉　清恵</t>
  </si>
  <si>
    <t>周　楽</t>
  </si>
  <si>
    <t>坂入　悠介</t>
  </si>
  <si>
    <t>城後　弘樹</t>
  </si>
  <si>
    <t>増田　哲也</t>
  </si>
  <si>
    <t>大場　麻生</t>
  </si>
  <si>
    <t>大崎　凱</t>
  </si>
  <si>
    <t>奥野　茂</t>
  </si>
  <si>
    <t>宇田　潔史</t>
  </si>
  <si>
    <t>宇都　宏基</t>
  </si>
  <si>
    <t>安田　晃</t>
  </si>
  <si>
    <t>富樫　翔豊</t>
  </si>
  <si>
    <t>小島　博之</t>
  </si>
  <si>
    <t>小川　智</t>
  </si>
  <si>
    <t>小林 史弥</t>
  </si>
  <si>
    <t>小林　太資</t>
  </si>
  <si>
    <t>小黒　泰洋</t>
  </si>
  <si>
    <t>山元　隆弘</t>
  </si>
  <si>
    <t>山本　哲士</t>
  </si>
  <si>
    <t>山本　孝治</t>
  </si>
  <si>
    <t>山縣　元樹</t>
  </si>
  <si>
    <t>岩渕　友弥</t>
  </si>
  <si>
    <t>布留川　豪</t>
  </si>
  <si>
    <t>広瀬　茂樹</t>
  </si>
  <si>
    <t>弟子丸　翔伍</t>
  </si>
  <si>
    <t>志村　豊</t>
  </si>
  <si>
    <t>忠山　和世</t>
  </si>
  <si>
    <t>成田　信之</t>
  </si>
  <si>
    <t>是方　研二</t>
  </si>
  <si>
    <t>末益　竜太郎</t>
  </si>
  <si>
    <t>松田　末広</t>
  </si>
  <si>
    <t>森本　圭一</t>
  </si>
  <si>
    <t>楊 霞</t>
  </si>
  <si>
    <t>横山　栄子</t>
  </si>
  <si>
    <t>水野　正志</t>
  </si>
  <si>
    <t>永田 雄也</t>
  </si>
  <si>
    <t>江原　知徳</t>
  </si>
  <si>
    <t>池田　健太</t>
  </si>
  <si>
    <t>泉　秀一郎</t>
  </si>
  <si>
    <t>浜崎　透</t>
  </si>
  <si>
    <t>渡邉　亮</t>
  </si>
  <si>
    <t>玉山　周平</t>
  </si>
  <si>
    <t>王　奇偉</t>
  </si>
  <si>
    <t>王　昭然</t>
  </si>
  <si>
    <t>田中　逸平</t>
  </si>
  <si>
    <t>田坂　圭敬</t>
  </si>
  <si>
    <t>田村　正樹</t>
  </si>
  <si>
    <t>田村　育子</t>
  </si>
  <si>
    <t>田畑　弘</t>
  </si>
  <si>
    <t>矢島　広志</t>
  </si>
  <si>
    <t>石倉　真彦</t>
  </si>
  <si>
    <t>石塚　剛</t>
  </si>
  <si>
    <t>石川　幸司</t>
  </si>
  <si>
    <t>石曽根　茂</t>
  </si>
  <si>
    <t>秋元　祐香里</t>
  </si>
  <si>
    <t>種村　愛里</t>
  </si>
  <si>
    <t>笠　孝裕</t>
  </si>
  <si>
    <t>笹崎　航</t>
  </si>
  <si>
    <t>藤生　和弘</t>
  </si>
  <si>
    <t>近野　良一</t>
  </si>
  <si>
    <t>鈴木　厚</t>
  </si>
  <si>
    <t>鈴木　康太</t>
  </si>
  <si>
    <t>関　佑太</t>
  </si>
  <si>
    <t>関根　祥吾</t>
  </si>
  <si>
    <t>高橋　聡</t>
  </si>
  <si>
    <t>髙森　保旨</t>
  </si>
  <si>
    <t>鯨津　健太郎</t>
  </si>
  <si>
    <t>齋藤　健</t>
  </si>
  <si>
    <t>篠田　雅士</t>
  </si>
  <si>
    <t>古川裕磨</t>
  </si>
  <si>
    <t>西　勝</t>
  </si>
  <si>
    <t>有限会社カムアクロス 代表取締役 成富 一郎様 有限会社カムアクロス</t>
  </si>
  <si>
    <t>LKHAGVAJAＶ SAIKHANBILEG</t>
  </si>
  <si>
    <t>株式会社Ｇエスト  株式会社Ｇエスト</t>
  </si>
  <si>
    <t>NGUYEN　THI　THU　SUONG</t>
  </si>
  <si>
    <t>株式会社シンワテクノス　御中 株式会社シンワテクノス</t>
  </si>
  <si>
    <t>アチャリャ　プラビン</t>
  </si>
  <si>
    <t>株式会社キャニー　御中 株式会社キャニ―</t>
  </si>
  <si>
    <t>グェン　ティ　マイ</t>
  </si>
  <si>
    <t>Qxpress Corp.株式会社 QWMS Biz Team 鈴木 敦様 Qxpress Corp.株式会社</t>
  </si>
  <si>
    <t>ティワリ　ピタンバル</t>
  </si>
  <si>
    <t>デ　グズマンエルニー</t>
  </si>
  <si>
    <t>東港金属株式会社　御中 東港金属株式会社</t>
  </si>
  <si>
    <t>バンジャラ シャデヴ</t>
  </si>
  <si>
    <t>焼鶏・軍鶏鍋 一歩 店長 高橋 歩様 焼鶏・軍鶏鍋　一歩</t>
  </si>
  <si>
    <t>井上　愛美</t>
  </si>
  <si>
    <t>株式会社山の上ホテル 管理部 高橋祥郎様 株式会社山の上ホテル</t>
  </si>
  <si>
    <t>伊東　克彦</t>
  </si>
  <si>
    <t>東瀛学院　御中 株式会社コーチング・スタッフ</t>
  </si>
  <si>
    <t>北嶋　和美</t>
  </si>
  <si>
    <t>有限会社ユーラシアンアート龍　御中 有限会社ユーラシアンアート龍</t>
  </si>
  <si>
    <t>南雲　沙也加</t>
  </si>
  <si>
    <t>ＳＴＧ国際学院 事務局 嶋崎 加名 様 ＳＴＧ国際学院</t>
  </si>
  <si>
    <t>原田　靖子</t>
  </si>
  <si>
    <t>吉川　哲志</t>
  </si>
  <si>
    <t>株式会社インバウンドテック 管理本部　御中 株式会社インバウンドテック</t>
  </si>
  <si>
    <t>宮里　ガブリエラ</t>
  </si>
  <si>
    <t>デイ・ナイト株式会社　御中 デイ・ナイト株式会社</t>
  </si>
  <si>
    <t>小野　光繁</t>
  </si>
  <si>
    <t>山口　淳</t>
  </si>
  <si>
    <t>山岸　弘子</t>
  </si>
  <si>
    <t>株式会社卑弥呼  株式会社卑弥呼</t>
  </si>
  <si>
    <t>廿楽　一基</t>
  </si>
  <si>
    <t>株式会社ジャパンメインテナンス  株式会社ジャパンメインテナンス</t>
  </si>
  <si>
    <t>後藤　勇人</t>
  </si>
  <si>
    <t>株式会社オンワード樫山　御中 株式会社オンワード樫山</t>
  </si>
  <si>
    <t>後藤　和広</t>
  </si>
  <si>
    <t>是枝　ウィトナン</t>
  </si>
  <si>
    <t>コーチ・ジャパン合同会社 人事部 オペレーション　御中 コーチ・ジャパン　合同会社</t>
  </si>
  <si>
    <t>李　韓善</t>
  </si>
  <si>
    <t>株式会社 築地フレッシュ丸都  株式会社　築地フレッシュ丸都</t>
  </si>
  <si>
    <t>梶田　勝博</t>
  </si>
  <si>
    <t>浜元　晴美</t>
  </si>
  <si>
    <t>株式会社凛倫林輪　御中 株式会社凛倫林輪</t>
  </si>
  <si>
    <t>畠中　章任</t>
  </si>
  <si>
    <t>アイ・モバイル株式会社　御中 アイ・モバイル株式会社</t>
  </si>
  <si>
    <t>福島　真也</t>
  </si>
  <si>
    <t>株式会社高見沢サービス  株式会社高見沢サービス</t>
  </si>
  <si>
    <t>稲垣　輝重</t>
  </si>
  <si>
    <t>東瀛学院 御中 株式会社コーチング・スタッフ</t>
  </si>
  <si>
    <t>芦田　慶子</t>
  </si>
  <si>
    <t>藤森　昭江</t>
  </si>
  <si>
    <t>藤沼　和子</t>
  </si>
  <si>
    <t>キッズポケット豊洲保育園　御中 キッズポケット豊洲保育園</t>
  </si>
  <si>
    <t>茨城日産自動車株式会社　御中 茨城日産自動車株式会社</t>
  </si>
  <si>
    <t>藤澤　捺美</t>
  </si>
  <si>
    <t>鈴木 俊哉</t>
  </si>
  <si>
    <t>学校法人嘉榮学園  渋谷外国語専門学校</t>
  </si>
  <si>
    <t>齋藤　愛</t>
  </si>
  <si>
    <t>デイサービスバンビ亀有</t>
  </si>
  <si>
    <t>平島　里治</t>
  </si>
  <si>
    <t>ｱﾋﾞﾘﾃｨｰｽﾞ・ﾃﾞｲｻｰﾋﾞｽあかね町</t>
  </si>
  <si>
    <t>角田　美枝子</t>
  </si>
  <si>
    <t>優都苑デイケア</t>
  </si>
  <si>
    <t>吉野　泰代</t>
  </si>
  <si>
    <t>エンヂェルハート保育園・学童クラブ</t>
  </si>
  <si>
    <t>田村　茜</t>
  </si>
  <si>
    <t>星虹保育園</t>
  </si>
  <si>
    <t>飯尾　泉</t>
  </si>
  <si>
    <t>京浜保育園　パステル</t>
  </si>
  <si>
    <t>小平　希枝子</t>
  </si>
  <si>
    <t>フェローホームズ</t>
  </si>
  <si>
    <t>田中　恵美子</t>
  </si>
  <si>
    <t>ベストライフ武蔵境</t>
  </si>
  <si>
    <t>田中　葉子</t>
  </si>
  <si>
    <t>六ツ川西保育園</t>
  </si>
  <si>
    <t>石川　乃子</t>
  </si>
  <si>
    <t>エクレール保育園</t>
  </si>
  <si>
    <t>清水　綾子</t>
  </si>
  <si>
    <t>合計</t>
  </si>
  <si>
    <t>9月請求分　派遣・紹介　10月入金表</t>
  </si>
  <si>
    <t>部門</t>
  </si>
  <si>
    <t>派遣請求合計</t>
  </si>
  <si>
    <t>紹介請求合計</t>
  </si>
  <si>
    <t>売上総合計</t>
  </si>
  <si>
    <t>【税抜き】</t>
  </si>
  <si>
    <t>【税込】</t>
  </si>
  <si>
    <t>第一営業部第一課</t>
  </si>
  <si>
    <t>第一営業部第二課</t>
  </si>
  <si>
    <t>第二営業部第一課</t>
  </si>
  <si>
    <t>第二営業部第二課</t>
  </si>
  <si>
    <t>第三営業部第二課</t>
  </si>
  <si>
    <t>第三営業部第一課</t>
  </si>
  <si>
    <t>ITｿﾘｭｰｼｮﾝ事業部</t>
  </si>
  <si>
    <t>総合人材事業部</t>
  </si>
  <si>
    <t>派遣</t>
  </si>
  <si>
    <t>紹介</t>
  </si>
  <si>
    <t>合計(税抜)</t>
  </si>
  <si>
    <t>松下真弓</t>
  </si>
  <si>
    <t>塩崎藍</t>
  </si>
  <si>
    <t>山本匠</t>
  </si>
  <si>
    <t>伊藤雅弥</t>
  </si>
  <si>
    <t>藤野博仁</t>
  </si>
  <si>
    <t>桐谷知直</t>
  </si>
  <si>
    <t>山本雄亮</t>
  </si>
  <si>
    <t>奥村将広</t>
  </si>
  <si>
    <t>加藤一輝</t>
  </si>
  <si>
    <t>庄司亨</t>
  </si>
  <si>
    <t>佐藤恭輔</t>
  </si>
  <si>
    <t>大竹史郎</t>
  </si>
  <si>
    <t>樋口直希</t>
  </si>
  <si>
    <t>-</t>
  </si>
  <si>
    <t>入社年月日</t>
  </si>
  <si>
    <t>売上全体順位</t>
  </si>
  <si>
    <t>合算</t>
  </si>
  <si>
    <t>未入金チェック一覧表(全体)　10月未入金分(9月請求分)</t>
  </si>
  <si>
    <t>担当課</t>
  </si>
  <si>
    <t>施設名</t>
  </si>
  <si>
    <t>担当者</t>
  </si>
  <si>
    <t>請求金額</t>
  </si>
  <si>
    <t>入金予定日</t>
  </si>
  <si>
    <t>回収金額</t>
  </si>
  <si>
    <t>備考</t>
  </si>
  <si>
    <t>社員コード</t>
    <rPh sb="0" eb="2">
      <t>シャイン</t>
    </rPh>
    <phoneticPr fontId="1"/>
  </si>
  <si>
    <t>福永俊樹課長</t>
    <rPh sb="4" eb="6">
      <t>カチョウ</t>
    </rPh>
    <phoneticPr fontId="1"/>
  </si>
  <si>
    <t>赤嶺快課長</t>
    <rPh sb="3" eb="5">
      <t>カチョウ</t>
    </rPh>
    <phoneticPr fontId="1"/>
  </si>
  <si>
    <t>福澤章吾課長</t>
    <rPh sb="4" eb="6">
      <t>カチョウ</t>
    </rPh>
    <phoneticPr fontId="1"/>
  </si>
  <si>
    <t>佐藤亜希子課長</t>
    <rPh sb="5" eb="7">
      <t>カチョウ</t>
    </rPh>
    <phoneticPr fontId="1"/>
  </si>
  <si>
    <t>又野弘稔課長代理</t>
    <rPh sb="4" eb="6">
      <t>カチョウ</t>
    </rPh>
    <rPh sb="6" eb="8">
      <t>ダイリ</t>
    </rPh>
    <phoneticPr fontId="1"/>
  </si>
  <si>
    <t>売上全体順位</t>
    <rPh sb="0" eb="2">
      <t>ウリアゲ</t>
    </rPh>
    <rPh sb="2" eb="4">
      <t>ゼンタイ</t>
    </rPh>
    <rPh sb="4" eb="6">
      <t>ジュンイ</t>
    </rPh>
    <phoneticPr fontId="6"/>
  </si>
  <si>
    <t>－</t>
    <phoneticPr fontId="1"/>
  </si>
  <si>
    <t>社会福祉法人雲柱社  祖師谷保育園分園</t>
    <rPh sb="0" eb="2">
      <t>シャカイ</t>
    </rPh>
    <rPh sb="2" eb="4">
      <t>フクシ</t>
    </rPh>
    <rPh sb="4" eb="6">
      <t>ホウジン</t>
    </rPh>
    <rPh sb="11" eb="14">
      <t>ソシガヤ</t>
    </rPh>
    <rPh sb="14" eb="17">
      <t>ホイクエン</t>
    </rPh>
    <rPh sb="17" eb="18">
      <t>ブン</t>
    </rPh>
    <rPh sb="18" eb="19">
      <t>エン</t>
    </rPh>
    <phoneticPr fontId="1"/>
  </si>
  <si>
    <t>黒岩憲司課長</t>
    <rPh sb="4" eb="6">
      <t>カチョウ</t>
    </rPh>
    <phoneticPr fontId="1"/>
  </si>
  <si>
    <t>インターリンク株式会社</t>
    <phoneticPr fontId="6"/>
  </si>
  <si>
    <t>株式会社ユナイテッドウィル</t>
    <phoneticPr fontId="6"/>
  </si>
  <si>
    <t>株式会社Ｃｒａｎｅ＆Ｉ　</t>
    <phoneticPr fontId="6"/>
  </si>
  <si>
    <t xml:space="preserve">株式会社　ビジネストータルマネージメント </t>
    <phoneticPr fontId="6"/>
  </si>
  <si>
    <t>エンザントレイズ株式会社　</t>
    <phoneticPr fontId="6"/>
  </si>
  <si>
    <t>株式会社 はばたーく</t>
    <phoneticPr fontId="6"/>
  </si>
  <si>
    <t>株式会社フォーサイト・バリュー・テクノロジー　</t>
    <phoneticPr fontId="6"/>
  </si>
  <si>
    <t>株式会社プロフェッショナル・ブレインバンク　</t>
    <phoneticPr fontId="6"/>
  </si>
  <si>
    <t>株式会社インタラクティブ・コミュニケーション・デザイン　</t>
    <phoneticPr fontId="6"/>
  </si>
  <si>
    <t>株式会社シ・エム・シ　</t>
    <phoneticPr fontId="6"/>
  </si>
  <si>
    <t>トーワシステムサポート株式会社　</t>
    <rPh sb="11" eb="15">
      <t>カブシキガイシャ</t>
    </rPh>
    <phoneticPr fontId="6"/>
  </si>
  <si>
    <t>株式会社アイフォース</t>
    <phoneticPr fontId="6"/>
  </si>
  <si>
    <t>株式会社システックス</t>
    <rPh sb="0" eb="4">
      <t>カブシキガイシャ</t>
    </rPh>
    <phoneticPr fontId="6"/>
  </si>
  <si>
    <t>株式会社グルーヴ・ディレクション　</t>
    <phoneticPr fontId="6"/>
  </si>
  <si>
    <t xml:space="preserve">株式会社テンダ </t>
    <rPh sb="0" eb="4">
      <t>カブシキガイシャ</t>
    </rPh>
    <phoneticPr fontId="6"/>
  </si>
  <si>
    <t>株式会社 アクロネット</t>
    <phoneticPr fontId="6"/>
  </si>
  <si>
    <t xml:space="preserve">株式会社アクロネット </t>
    <phoneticPr fontId="6"/>
  </si>
  <si>
    <t>株式会社ビジネス・インフォメーション・テクノロジー　</t>
    <phoneticPr fontId="6"/>
  </si>
  <si>
    <t>株式会社アクティブビット　</t>
    <phoneticPr fontId="6"/>
  </si>
  <si>
    <t xml:space="preserve">インターノウス株式会社 </t>
    <phoneticPr fontId="6"/>
  </si>
  <si>
    <t>株式会社トラストシステム</t>
    <rPh sb="0" eb="4">
      <t>カブシキガイシャ</t>
    </rPh>
    <phoneticPr fontId="6"/>
  </si>
  <si>
    <t>株式会社グルーヴ・ディレクション</t>
    <phoneticPr fontId="6"/>
  </si>
  <si>
    <t>エースチャイルド株式会社　</t>
    <phoneticPr fontId="6"/>
  </si>
  <si>
    <t>株式会社エイム・ソフト</t>
    <phoneticPr fontId="6"/>
  </si>
  <si>
    <t xml:space="preserve"> 株式会社システックス　御中</t>
    <phoneticPr fontId="6"/>
  </si>
  <si>
    <t xml:space="preserve"> フューチャー・アンティークス株式会社　御中</t>
    <phoneticPr fontId="6"/>
  </si>
  <si>
    <t>株式会社　システム情報　</t>
    <phoneticPr fontId="6"/>
  </si>
  <si>
    <t>エフ・エスソフトウエア開発株式会社</t>
    <phoneticPr fontId="6"/>
  </si>
  <si>
    <t>　有限会社クワーク　</t>
    <phoneticPr fontId="6"/>
  </si>
  <si>
    <t>株式会社エニシアス　</t>
    <phoneticPr fontId="6"/>
  </si>
  <si>
    <t>株式会社eF-4　</t>
    <phoneticPr fontId="6"/>
  </si>
  <si>
    <t xml:space="preserve">株式会社Ozsoft </t>
    <phoneticPr fontId="6"/>
  </si>
  <si>
    <t>西山　良利</t>
  </si>
  <si>
    <t>ベストフードサービス株式会社   望陽荘</t>
    <phoneticPr fontId="1"/>
  </si>
  <si>
    <t>元島　しのぶ</t>
  </si>
  <si>
    <t>株式会社ニチイ学館 事業統轄本部 介護事業本部 管理部 運用管理課　ニチイケアセンター新検見川</t>
    <phoneticPr fontId="1"/>
  </si>
  <si>
    <t>合同会社fanatico</t>
    <phoneticPr fontId="6"/>
  </si>
  <si>
    <t>株式会社ヴァリエイト</t>
    <phoneticPr fontId="6"/>
  </si>
  <si>
    <t>株式会社エーティ・プランニング</t>
    <phoneticPr fontId="6"/>
  </si>
  <si>
    <t xml:space="preserve">株式会社ビジネス・インフォメーション・テクノロジー </t>
    <phoneticPr fontId="6"/>
  </si>
  <si>
    <t>サイファー株式会社</t>
    <phoneticPr fontId="6"/>
  </si>
  <si>
    <t xml:space="preserve">メディアリンク株式会社 </t>
    <rPh sb="7" eb="11">
      <t>カブシキガイシャ</t>
    </rPh>
    <phoneticPr fontId="6"/>
  </si>
  <si>
    <t>株式会社システックス　</t>
    <phoneticPr fontId="6"/>
  </si>
  <si>
    <t>Yi株式会社</t>
    <phoneticPr fontId="6"/>
  </si>
  <si>
    <t>株式会社TECHTONE</t>
    <phoneticPr fontId="6"/>
  </si>
  <si>
    <t>メディアリンク株式会社　</t>
    <rPh sb="7" eb="11">
      <t>カブシキガイシャ</t>
    </rPh>
    <phoneticPr fontId="6"/>
  </si>
  <si>
    <t>株式会社eF-4</t>
    <phoneticPr fontId="6"/>
  </si>
  <si>
    <t>フューチャー・アンティークス株式会社</t>
    <phoneticPr fontId="6"/>
  </si>
  <si>
    <t>株式会社ワクト　</t>
    <phoneticPr fontId="6"/>
  </si>
  <si>
    <t xml:space="preserve">株式会社N.ジェン </t>
    <phoneticPr fontId="6"/>
  </si>
  <si>
    <t>株式会社トラストシステム</t>
    <rPh sb="0" eb="4">
      <t>カ</t>
    </rPh>
    <phoneticPr fontId="6"/>
  </si>
  <si>
    <t>株式会社HAL　</t>
    <phoneticPr fontId="6"/>
  </si>
  <si>
    <t>株式会社コミットグロース　</t>
    <phoneticPr fontId="6"/>
  </si>
  <si>
    <t>株式会社シートス　</t>
    <phoneticPr fontId="6"/>
  </si>
  <si>
    <t>株式会社日本シスラボ　</t>
    <rPh sb="0" eb="4">
      <t>カ</t>
    </rPh>
    <rPh sb="4" eb="6">
      <t>ニホン</t>
    </rPh>
    <phoneticPr fontId="6"/>
  </si>
  <si>
    <t>株式会社情報戦略パートナーズ　</t>
    <rPh sb="0" eb="4">
      <t>カ</t>
    </rPh>
    <rPh sb="4" eb="6">
      <t>ジョウホウ</t>
    </rPh>
    <rPh sb="6" eb="8">
      <t>センリャク</t>
    </rPh>
    <phoneticPr fontId="6"/>
  </si>
  <si>
    <t>株式会社トラストシステム</t>
    <phoneticPr fontId="6"/>
  </si>
  <si>
    <t>株式会社パートナー　</t>
    <phoneticPr fontId="6"/>
  </si>
  <si>
    <t>インターノウス株式会社</t>
    <phoneticPr fontId="6"/>
  </si>
  <si>
    <t>ドリームビジョン株式会社　</t>
    <phoneticPr fontId="6"/>
  </si>
  <si>
    <t>株式会社エーティ・プランニング　</t>
    <phoneticPr fontId="6"/>
  </si>
  <si>
    <t>株式会社ゼンク　</t>
    <rPh sb="0" eb="4">
      <t>カ</t>
    </rPh>
    <phoneticPr fontId="6"/>
  </si>
  <si>
    <t>株式会社スキルウェア</t>
    <phoneticPr fontId="6"/>
  </si>
  <si>
    <t>株式会社アイ・ハッツ　</t>
    <phoneticPr fontId="6"/>
  </si>
  <si>
    <t>株式会社Sunborn　</t>
    <phoneticPr fontId="6"/>
  </si>
  <si>
    <t>有限会社クワーク　</t>
    <phoneticPr fontId="6"/>
  </si>
  <si>
    <t>株式会社ビジネストータルマネージメント</t>
    <phoneticPr fontId="6"/>
  </si>
  <si>
    <t>株式会社ヴィータワークス</t>
    <phoneticPr fontId="6"/>
  </si>
  <si>
    <t>株式会社アルネッツ</t>
    <phoneticPr fontId="6"/>
  </si>
  <si>
    <t>株式会社トラストシステム　</t>
    <phoneticPr fontId="6"/>
  </si>
  <si>
    <t>株式会社ヴァリエイト　</t>
    <rPh sb="0" eb="4">
      <t>カ</t>
    </rPh>
    <phoneticPr fontId="6"/>
  </si>
  <si>
    <t>株式会社TECHTONE　</t>
    <phoneticPr fontId="6"/>
  </si>
  <si>
    <t>株式会社エフォーション　</t>
    <rPh sb="0" eb="4">
      <t>カ</t>
    </rPh>
    <phoneticPr fontId="6"/>
  </si>
  <si>
    <t>株式会社三鋭システム</t>
    <rPh sb="0" eb="4">
      <t>カ</t>
    </rPh>
    <rPh sb="4" eb="5">
      <t>サン</t>
    </rPh>
    <rPh sb="5" eb="6">
      <t>エイ</t>
    </rPh>
    <phoneticPr fontId="6"/>
  </si>
  <si>
    <t>株式会社コアコンセプト・テクノロジー</t>
    <phoneticPr fontId="6"/>
  </si>
  <si>
    <t>株式会社アルネッツ　</t>
    <rPh sb="0" eb="4">
      <t>カ</t>
    </rPh>
    <phoneticPr fontId="6"/>
  </si>
  <si>
    <t>株式会社Sunborn</t>
    <phoneticPr fontId="6"/>
  </si>
  <si>
    <t>株式会社ヒューマンネクスト</t>
    <phoneticPr fontId="6"/>
  </si>
  <si>
    <t>シーサーNet株式会社 管理部 伊波様</t>
  </si>
  <si>
    <t>株式会社CSプランニング</t>
  </si>
  <si>
    <t>　　　　　　　　　　中部　営業1課</t>
    <rPh sb="10" eb="12">
      <t>チュウブ</t>
    </rPh>
    <rPh sb="13" eb="15">
      <t>エイギョウ</t>
    </rPh>
    <rPh sb="16" eb="17">
      <t>カ</t>
    </rPh>
    <phoneticPr fontId="6"/>
  </si>
  <si>
    <t>社員コード</t>
    <rPh sb="0" eb="2">
      <t>シャイン</t>
    </rPh>
    <phoneticPr fontId="6"/>
  </si>
  <si>
    <t>荻野慎平課長</t>
    <rPh sb="4" eb="6">
      <t>カチョウ</t>
    </rPh>
    <phoneticPr fontId="6"/>
  </si>
  <si>
    <t>吉田奈央</t>
    <rPh sb="0" eb="2">
      <t>ヨシダ</t>
    </rPh>
    <rPh sb="2" eb="4">
      <t>ナオ</t>
    </rPh>
    <phoneticPr fontId="6"/>
  </si>
  <si>
    <t>林徳浩</t>
    <rPh sb="0" eb="1">
      <t>ハヤシ</t>
    </rPh>
    <rPh sb="1" eb="2">
      <t>トク</t>
    </rPh>
    <rPh sb="2" eb="3">
      <t>ヒロシ</t>
    </rPh>
    <phoneticPr fontId="6"/>
  </si>
  <si>
    <t>友久博行</t>
    <phoneticPr fontId="6"/>
  </si>
  <si>
    <t>合計（1課）</t>
    <rPh sb="4" eb="5">
      <t>カ</t>
    </rPh>
    <phoneticPr fontId="6"/>
  </si>
  <si>
    <t>　　　　　　　　　　中部　営業2課</t>
    <rPh sb="10" eb="12">
      <t>チュウブ</t>
    </rPh>
    <rPh sb="13" eb="15">
      <t>エイギョウ</t>
    </rPh>
    <rPh sb="16" eb="17">
      <t>カ</t>
    </rPh>
    <phoneticPr fontId="6"/>
  </si>
  <si>
    <t>羽石浩和支社長</t>
    <rPh sb="0" eb="2">
      <t>ハネイシ</t>
    </rPh>
    <rPh sb="4" eb="6">
      <t>シシャ</t>
    </rPh>
    <rPh sb="6" eb="7">
      <t>チョウ</t>
    </rPh>
    <phoneticPr fontId="6"/>
  </si>
  <si>
    <t>小川洋平課長</t>
    <rPh sb="4" eb="6">
      <t>カチョウ</t>
    </rPh>
    <phoneticPr fontId="6"/>
  </si>
  <si>
    <t>合計（2課）</t>
    <rPh sb="4" eb="5">
      <t>カ</t>
    </rPh>
    <phoneticPr fontId="6"/>
  </si>
  <si>
    <t>　　　　　　中部　IT</t>
    <rPh sb="6" eb="8">
      <t>チュウブ</t>
    </rPh>
    <phoneticPr fontId="6"/>
  </si>
  <si>
    <t>合計（ＩＴ）</t>
  </si>
  <si>
    <t>-</t>
    <phoneticPr fontId="6"/>
  </si>
  <si>
    <t>合計（名古屋）</t>
    <rPh sb="3" eb="6">
      <t>ナゴヤ</t>
    </rPh>
    <phoneticPr fontId="6"/>
  </si>
  <si>
    <t>　　　　　　　　　　関西　営業1課</t>
    <rPh sb="10" eb="12">
      <t>カンサイ</t>
    </rPh>
    <rPh sb="13" eb="15">
      <t>エイギョウ</t>
    </rPh>
    <rPh sb="16" eb="17">
      <t>カ</t>
    </rPh>
    <phoneticPr fontId="6"/>
  </si>
  <si>
    <t>庄司芳則支社長</t>
    <phoneticPr fontId="6"/>
  </si>
  <si>
    <t>峰村祥子</t>
    <rPh sb="0" eb="2">
      <t>ミネムラ</t>
    </rPh>
    <rPh sb="2" eb="4">
      <t>ショウコ</t>
    </rPh>
    <phoneticPr fontId="6"/>
  </si>
  <si>
    <t>岡田淳吾</t>
    <phoneticPr fontId="6"/>
  </si>
  <si>
    <t>山本佑介</t>
    <phoneticPr fontId="6"/>
  </si>
  <si>
    <t>原隆宏</t>
    <rPh sb="1" eb="2">
      <t>タカシ</t>
    </rPh>
    <rPh sb="2" eb="3">
      <t>ヒロシ</t>
    </rPh>
    <phoneticPr fontId="6"/>
  </si>
  <si>
    <t>竹田哲也</t>
    <rPh sb="0" eb="2">
      <t>タケダ</t>
    </rPh>
    <rPh sb="2" eb="3">
      <t>サトシ</t>
    </rPh>
    <rPh sb="3" eb="4">
      <t>ヤ</t>
    </rPh>
    <phoneticPr fontId="6"/>
  </si>
  <si>
    <t>　　　　　関西　IT</t>
    <rPh sb="5" eb="7">
      <t>カンサイ</t>
    </rPh>
    <phoneticPr fontId="6"/>
  </si>
  <si>
    <t>合計（大阪）</t>
    <rPh sb="3" eb="5">
      <t>オオサカ</t>
    </rPh>
    <phoneticPr fontId="6"/>
  </si>
  <si>
    <t>　　　　　　　　　東北　営業1課</t>
    <rPh sb="9" eb="11">
      <t>トウホク</t>
    </rPh>
    <rPh sb="12" eb="14">
      <t>エイギョウ</t>
    </rPh>
    <rPh sb="15" eb="16">
      <t>カ</t>
    </rPh>
    <phoneticPr fontId="6"/>
  </si>
  <si>
    <t>加藤一輝支社長</t>
    <rPh sb="4" eb="6">
      <t>シシャ</t>
    </rPh>
    <rPh sb="6" eb="7">
      <t>チョウ</t>
    </rPh>
    <phoneticPr fontId="6"/>
  </si>
  <si>
    <t>庄司亨課長</t>
    <rPh sb="3" eb="5">
      <t>カチョウ</t>
    </rPh>
    <phoneticPr fontId="1"/>
  </si>
  <si>
    <t>相澤拓海</t>
    <phoneticPr fontId="6"/>
  </si>
  <si>
    <t>板井拓哉</t>
    <phoneticPr fontId="6"/>
  </si>
  <si>
    <t>漆舘孝介</t>
    <phoneticPr fontId="1"/>
  </si>
  <si>
    <t>高橋央奈</t>
    <rPh sb="0" eb="2">
      <t>タカハシ</t>
    </rPh>
    <rPh sb="2" eb="3">
      <t>オウ</t>
    </rPh>
    <rPh sb="3" eb="4">
      <t>ナ</t>
    </rPh>
    <phoneticPr fontId="1"/>
  </si>
  <si>
    <t>門馬航平</t>
    <rPh sb="0" eb="1">
      <t>カド</t>
    </rPh>
    <rPh sb="1" eb="2">
      <t>ウマ</t>
    </rPh>
    <rPh sb="2" eb="3">
      <t>ワタル</t>
    </rPh>
    <rPh sb="3" eb="4">
      <t>タイラ</t>
    </rPh>
    <phoneticPr fontId="1"/>
  </si>
  <si>
    <t>　　　　　　　　九州　営業1課</t>
    <rPh sb="8" eb="10">
      <t>キュウシュウ</t>
    </rPh>
    <rPh sb="11" eb="13">
      <t>エイギョウ</t>
    </rPh>
    <rPh sb="14" eb="15">
      <t>カ</t>
    </rPh>
    <phoneticPr fontId="6"/>
  </si>
  <si>
    <t>大竹史郎支社長</t>
    <rPh sb="0" eb="2">
      <t>オオタケ</t>
    </rPh>
    <rPh sb="2" eb="4">
      <t>シロウ</t>
    </rPh>
    <rPh sb="4" eb="7">
      <t>シシャチョウ</t>
    </rPh>
    <phoneticPr fontId="6"/>
  </si>
  <si>
    <t>樋口直希</t>
    <rPh sb="0" eb="2">
      <t>ヒグチ</t>
    </rPh>
    <rPh sb="2" eb="4">
      <t>ナオキ</t>
    </rPh>
    <phoneticPr fontId="6"/>
  </si>
  <si>
    <t>吉冨洋平</t>
    <phoneticPr fontId="1"/>
  </si>
  <si>
    <t>H29年10月支払い(H29.9月請求分)入金予定表【中部支社　人材派遣請求分】</t>
    <rPh sb="27" eb="29">
      <t>チュウブ</t>
    </rPh>
    <rPh sb="29" eb="31">
      <t>シシャ</t>
    </rPh>
    <phoneticPr fontId="1"/>
  </si>
  <si>
    <t>件数</t>
    <phoneticPr fontId="1"/>
  </si>
  <si>
    <t>スタッフ名</t>
    <rPh sb="4" eb="5">
      <t>メイ</t>
    </rPh>
    <phoneticPr fontId="1"/>
  </si>
  <si>
    <t>入金額</t>
  </si>
  <si>
    <t>振込手数料</t>
  </si>
  <si>
    <t>小室　佐内</t>
    <rPh sb="0" eb="2">
      <t>コムロ</t>
    </rPh>
    <rPh sb="3" eb="5">
      <t>サナイ</t>
    </rPh>
    <phoneticPr fontId="1"/>
  </si>
  <si>
    <t>ウィルエージェント㈱</t>
    <phoneticPr fontId="1"/>
  </si>
  <si>
    <t>伊藤</t>
    <rPh sb="0" eb="2">
      <t>イトウ</t>
    </rPh>
    <phoneticPr fontId="1"/>
  </si>
  <si>
    <t>菅野　千里</t>
    <rPh sb="0" eb="2">
      <t>スガノ</t>
    </rPh>
    <rPh sb="3" eb="5">
      <t>チサト</t>
    </rPh>
    <phoneticPr fontId="1"/>
  </si>
  <si>
    <t>社会福祉法人　得雲会　青松こども園</t>
    <rPh sb="0" eb="2">
      <t>シャカイ</t>
    </rPh>
    <rPh sb="2" eb="4">
      <t>フクシ</t>
    </rPh>
    <rPh sb="4" eb="6">
      <t>ホウジン</t>
    </rPh>
    <rPh sb="7" eb="8">
      <t>トク</t>
    </rPh>
    <rPh sb="8" eb="9">
      <t>クモ</t>
    </rPh>
    <rPh sb="9" eb="10">
      <t>カイ</t>
    </rPh>
    <rPh sb="11" eb="12">
      <t>アオ</t>
    </rPh>
    <rPh sb="12" eb="13">
      <t>マツ</t>
    </rPh>
    <rPh sb="16" eb="17">
      <t>エン</t>
    </rPh>
    <phoneticPr fontId="1"/>
  </si>
  <si>
    <t>太田　英樹</t>
    <rPh sb="0" eb="2">
      <t>オオタ</t>
    </rPh>
    <rPh sb="3" eb="5">
      <t>ヒデキ</t>
    </rPh>
    <phoneticPr fontId="1"/>
  </si>
  <si>
    <t>㈱ワンダーテクノス　中部支店</t>
    <rPh sb="10" eb="12">
      <t>チュウブ</t>
    </rPh>
    <rPh sb="12" eb="14">
      <t>シテン</t>
    </rPh>
    <phoneticPr fontId="1"/>
  </si>
  <si>
    <t>松井　達佳</t>
    <rPh sb="0" eb="2">
      <t>マツイ</t>
    </rPh>
    <rPh sb="3" eb="5">
      <t>タツヨシ</t>
    </rPh>
    <phoneticPr fontId="1"/>
  </si>
  <si>
    <t>㈱アクロネット中部</t>
    <rPh sb="7" eb="9">
      <t>チュウブ</t>
    </rPh>
    <phoneticPr fontId="1"/>
  </si>
  <si>
    <t>近藤　裕美子</t>
    <rPh sb="0" eb="2">
      <t>コンドウ</t>
    </rPh>
    <rPh sb="3" eb="6">
      <t>ユミコ</t>
    </rPh>
    <phoneticPr fontId="1"/>
  </si>
  <si>
    <t>株式会社魚国総本社　アイシンAW岡崎工場</t>
    <rPh sb="0" eb="4">
      <t>カブシキガイシャ</t>
    </rPh>
    <rPh sb="4" eb="5">
      <t>ウオ</t>
    </rPh>
    <rPh sb="5" eb="6">
      <t>クニ</t>
    </rPh>
    <rPh sb="6" eb="9">
      <t>ソウホンシャ</t>
    </rPh>
    <rPh sb="16" eb="20">
      <t>オカザキコウジョウ</t>
    </rPh>
    <phoneticPr fontId="1"/>
  </si>
  <si>
    <t>興梠　一成</t>
    <rPh sb="0" eb="1">
      <t>キョウ</t>
    </rPh>
    <rPh sb="1" eb="2">
      <t>ロ</t>
    </rPh>
    <rPh sb="3" eb="5">
      <t>カズナリ</t>
    </rPh>
    <phoneticPr fontId="1"/>
  </si>
  <si>
    <t>株式会社魚国総本社　名古屋本部</t>
    <rPh sb="0" eb="4">
      <t>カブシキガイシャ</t>
    </rPh>
    <rPh sb="4" eb="5">
      <t>ウオ</t>
    </rPh>
    <rPh sb="5" eb="6">
      <t>クニ</t>
    </rPh>
    <rPh sb="6" eb="9">
      <t>ソウホンシャ</t>
    </rPh>
    <rPh sb="10" eb="13">
      <t>ナゴヤ</t>
    </rPh>
    <rPh sb="13" eb="15">
      <t>ホンブ</t>
    </rPh>
    <phoneticPr fontId="1"/>
  </si>
  <si>
    <t>荒木　弥生</t>
    <rPh sb="0" eb="2">
      <t>アラキ</t>
    </rPh>
    <rPh sb="3" eb="5">
      <t>ヤヨイ</t>
    </rPh>
    <phoneticPr fontId="1"/>
  </si>
  <si>
    <t>株式会社貴久</t>
    <rPh sb="0" eb="2">
      <t>カブシキ</t>
    </rPh>
    <rPh sb="2" eb="4">
      <t>カイシャ</t>
    </rPh>
    <rPh sb="4" eb="6">
      <t>タカヒサ</t>
    </rPh>
    <phoneticPr fontId="1"/>
  </si>
  <si>
    <t>仲川　栄治</t>
    <rPh sb="0" eb="2">
      <t>ナカガワ</t>
    </rPh>
    <rPh sb="3" eb="5">
      <t>エイジ</t>
    </rPh>
    <phoneticPr fontId="1"/>
  </si>
  <si>
    <t>㈲とまり樹　とまり樹一社</t>
    <rPh sb="4" eb="5">
      <t>キ</t>
    </rPh>
    <rPh sb="9" eb="10">
      <t>キ</t>
    </rPh>
    <rPh sb="10" eb="12">
      <t>イッシャ</t>
    </rPh>
    <phoneticPr fontId="1"/>
  </si>
  <si>
    <t>小川課長</t>
    <rPh sb="0" eb="4">
      <t>オガワカチョウ</t>
    </rPh>
    <phoneticPr fontId="1"/>
  </si>
  <si>
    <t>纐纈　理恵子</t>
    <rPh sb="0" eb="2">
      <t>コウケツ</t>
    </rPh>
    <rPh sb="3" eb="6">
      <t>リエコ</t>
    </rPh>
    <phoneticPr fontId="1"/>
  </si>
  <si>
    <t>社会福祉法人　光洋福祉会　障害者支援施設　一粒荘</t>
    <rPh sb="0" eb="2">
      <t>シャカイ</t>
    </rPh>
    <rPh sb="2" eb="4">
      <t>フクシ</t>
    </rPh>
    <rPh sb="4" eb="6">
      <t>ホウジン</t>
    </rPh>
    <rPh sb="7" eb="9">
      <t>コウヨウ</t>
    </rPh>
    <rPh sb="9" eb="11">
      <t>フクシ</t>
    </rPh>
    <rPh sb="11" eb="12">
      <t>カイ</t>
    </rPh>
    <rPh sb="13" eb="16">
      <t>ショウガイシャ</t>
    </rPh>
    <rPh sb="16" eb="18">
      <t>シエン</t>
    </rPh>
    <rPh sb="18" eb="20">
      <t>シセツ</t>
    </rPh>
    <rPh sb="21" eb="23">
      <t>ヒトツブ</t>
    </rPh>
    <rPh sb="23" eb="24">
      <t>ソウ</t>
    </rPh>
    <phoneticPr fontId="1"/>
  </si>
  <si>
    <t>山本　あおい</t>
    <rPh sb="0" eb="2">
      <t>ヤマモト</t>
    </rPh>
    <phoneticPr fontId="1"/>
  </si>
  <si>
    <t>祖父江　正男</t>
    <rPh sb="0" eb="3">
      <t>ソブエ</t>
    </rPh>
    <rPh sb="4" eb="6">
      <t>マサオ</t>
    </rPh>
    <phoneticPr fontId="1"/>
  </si>
  <si>
    <t>社会福祉法人　ケアマキス　ケアマキス笹原</t>
    <rPh sb="0" eb="2">
      <t>シャカイ</t>
    </rPh>
    <rPh sb="2" eb="4">
      <t>フクシ</t>
    </rPh>
    <rPh sb="4" eb="6">
      <t>ホウジン</t>
    </rPh>
    <rPh sb="18" eb="20">
      <t>ササハラ</t>
    </rPh>
    <phoneticPr fontId="1"/>
  </si>
  <si>
    <t>三浦　恵美</t>
    <rPh sb="0" eb="2">
      <t>ミウラ</t>
    </rPh>
    <rPh sb="3" eb="5">
      <t>エミ</t>
    </rPh>
    <phoneticPr fontId="1"/>
  </si>
  <si>
    <t>㈱さわやか倶楽部　さわやか笠寺館</t>
    <rPh sb="5" eb="8">
      <t>クラブ</t>
    </rPh>
    <rPh sb="13" eb="15">
      <t>カサデラ</t>
    </rPh>
    <rPh sb="15" eb="16">
      <t>カン</t>
    </rPh>
    <phoneticPr fontId="1"/>
  </si>
  <si>
    <t>長谷川　清子</t>
    <rPh sb="0" eb="3">
      <t>ハセガワ</t>
    </rPh>
    <rPh sb="4" eb="6">
      <t>キヨコ</t>
    </rPh>
    <phoneticPr fontId="1"/>
  </si>
  <si>
    <t>日本ゼネラルフード株式会社　名城病院</t>
    <rPh sb="0" eb="2">
      <t>ニホン</t>
    </rPh>
    <rPh sb="9" eb="13">
      <t>カブシキガイシャ</t>
    </rPh>
    <rPh sb="14" eb="16">
      <t>メイジョウ</t>
    </rPh>
    <rPh sb="16" eb="18">
      <t>ビョウイン</t>
    </rPh>
    <phoneticPr fontId="1"/>
  </si>
  <si>
    <t>木村　君子</t>
    <rPh sb="0" eb="2">
      <t>キムラ</t>
    </rPh>
    <rPh sb="3" eb="5">
      <t>キミコ</t>
    </rPh>
    <phoneticPr fontId="1"/>
  </si>
  <si>
    <t>社会福祉法人ケアマキス　ケアマキス笹原</t>
    <rPh sb="0" eb="2">
      <t>シャカイ</t>
    </rPh>
    <rPh sb="2" eb="4">
      <t>フクシ</t>
    </rPh>
    <rPh sb="4" eb="6">
      <t>ホウジン</t>
    </rPh>
    <rPh sb="17" eb="19">
      <t>ササハラ</t>
    </rPh>
    <phoneticPr fontId="1"/>
  </si>
  <si>
    <t>ハラノ　明美</t>
    <rPh sb="4" eb="6">
      <t>アケミ</t>
    </rPh>
    <phoneticPr fontId="1"/>
  </si>
  <si>
    <t>㈱中部成和　ニュースターナゴヤ</t>
    <rPh sb="1" eb="3">
      <t>チュウブ</t>
    </rPh>
    <rPh sb="3" eb="5">
      <t>セイワ</t>
    </rPh>
    <phoneticPr fontId="1"/>
  </si>
  <si>
    <t>ｵｿﾚｽ　ｴﾘｻﾞﾍﾞｽ</t>
    <phoneticPr fontId="1"/>
  </si>
  <si>
    <t>社会福祉法人　ライト　小規模特養あい</t>
    <rPh sb="0" eb="2">
      <t>シャカイ</t>
    </rPh>
    <rPh sb="2" eb="4">
      <t>フクシ</t>
    </rPh>
    <rPh sb="4" eb="6">
      <t>ホウジン</t>
    </rPh>
    <rPh sb="11" eb="14">
      <t>ショウキボ</t>
    </rPh>
    <rPh sb="14" eb="16">
      <t>トクヨウ</t>
    </rPh>
    <phoneticPr fontId="1"/>
  </si>
  <si>
    <t>ｶｼﾀﾆ　ｼｭｸﾗﾝ</t>
    <phoneticPr fontId="1"/>
  </si>
  <si>
    <t>東名化学工業株式会社</t>
    <rPh sb="0" eb="2">
      <t>トウメイ</t>
    </rPh>
    <rPh sb="2" eb="4">
      <t>カガク</t>
    </rPh>
    <rPh sb="4" eb="6">
      <t>コウギョウ</t>
    </rPh>
    <rPh sb="6" eb="8">
      <t>カブシキ</t>
    </rPh>
    <rPh sb="8" eb="10">
      <t>カイシャ</t>
    </rPh>
    <phoneticPr fontId="1"/>
  </si>
  <si>
    <t>ｶﾞﾙｼｱ　ﾊﾟﾌﾞﾛ</t>
    <phoneticPr fontId="1"/>
  </si>
  <si>
    <t>㈱魚国総本社　アイシン精機事務本館</t>
    <rPh sb="1" eb="2">
      <t>ウオ</t>
    </rPh>
    <rPh sb="2" eb="3">
      <t>クニ</t>
    </rPh>
    <rPh sb="3" eb="6">
      <t>ソウホンシャ</t>
    </rPh>
    <rPh sb="11" eb="13">
      <t>セイキ</t>
    </rPh>
    <rPh sb="13" eb="15">
      <t>ジム</t>
    </rPh>
    <rPh sb="15" eb="17">
      <t>ホンカン</t>
    </rPh>
    <phoneticPr fontId="1"/>
  </si>
  <si>
    <t>小栗　孝枝</t>
    <rPh sb="0" eb="2">
      <t>オグリ</t>
    </rPh>
    <rPh sb="3" eb="5">
      <t>タカエ</t>
    </rPh>
    <phoneticPr fontId="1"/>
  </si>
  <si>
    <t>ドミーデリカ㈱　ドミー知立店</t>
    <rPh sb="11" eb="13">
      <t>チリュウ</t>
    </rPh>
    <rPh sb="13" eb="14">
      <t>ミセ</t>
    </rPh>
    <phoneticPr fontId="1"/>
  </si>
  <si>
    <t>秋田　史帆</t>
    <rPh sb="0" eb="2">
      <t>アキタ</t>
    </rPh>
    <rPh sb="3" eb="4">
      <t>フミ</t>
    </rPh>
    <rPh sb="4" eb="5">
      <t>ホ</t>
    </rPh>
    <phoneticPr fontId="1"/>
  </si>
  <si>
    <t>医療法人　松和会　新川中央病院</t>
    <rPh sb="0" eb="2">
      <t>イリョウ</t>
    </rPh>
    <rPh sb="2" eb="4">
      <t>ホウジン</t>
    </rPh>
    <rPh sb="5" eb="6">
      <t>マツ</t>
    </rPh>
    <rPh sb="6" eb="7">
      <t>ワ</t>
    </rPh>
    <rPh sb="7" eb="8">
      <t>カイ</t>
    </rPh>
    <rPh sb="9" eb="11">
      <t>シンカワ</t>
    </rPh>
    <rPh sb="11" eb="13">
      <t>チュウオウ</t>
    </rPh>
    <rPh sb="13" eb="15">
      <t>ビョウイン</t>
    </rPh>
    <phoneticPr fontId="1"/>
  </si>
  <si>
    <t>若松　良雄</t>
    <rPh sb="0" eb="2">
      <t>ワカマツ</t>
    </rPh>
    <rPh sb="3" eb="5">
      <t>ヨシオ</t>
    </rPh>
    <phoneticPr fontId="1"/>
  </si>
  <si>
    <t>㈱魚国総本社　ハビリス一ツ木</t>
    <rPh sb="1" eb="2">
      <t>ウオ</t>
    </rPh>
    <rPh sb="2" eb="3">
      <t>クニ</t>
    </rPh>
    <rPh sb="3" eb="6">
      <t>ソウホンシャ</t>
    </rPh>
    <rPh sb="11" eb="12">
      <t>ヒト</t>
    </rPh>
    <rPh sb="13" eb="14">
      <t>キ</t>
    </rPh>
    <phoneticPr fontId="1"/>
  </si>
  <si>
    <t>柴田　清子</t>
    <rPh sb="0" eb="2">
      <t>シバタ</t>
    </rPh>
    <rPh sb="3" eb="5">
      <t>キヨコ</t>
    </rPh>
    <phoneticPr fontId="1"/>
  </si>
  <si>
    <t>㈱流行発信ホールディングス　てんぱくの憩い</t>
    <rPh sb="1" eb="3">
      <t>リュウコウ</t>
    </rPh>
    <rPh sb="3" eb="5">
      <t>ハッシン</t>
    </rPh>
    <rPh sb="19" eb="20">
      <t>イコ</t>
    </rPh>
    <phoneticPr fontId="1"/>
  </si>
  <si>
    <t>天木　美佐</t>
    <rPh sb="0" eb="2">
      <t>アマキ</t>
    </rPh>
    <rPh sb="3" eb="5">
      <t>ミサ</t>
    </rPh>
    <phoneticPr fontId="1"/>
  </si>
  <si>
    <t>医療法人　幸世会　セントラル内田橋</t>
    <rPh sb="0" eb="2">
      <t>イリョウ</t>
    </rPh>
    <rPh sb="2" eb="4">
      <t>ホウジン</t>
    </rPh>
    <rPh sb="5" eb="6">
      <t>シアワ</t>
    </rPh>
    <rPh sb="6" eb="7">
      <t>ヨ</t>
    </rPh>
    <rPh sb="7" eb="8">
      <t>カイ</t>
    </rPh>
    <rPh sb="14" eb="16">
      <t>ウチダ</t>
    </rPh>
    <rPh sb="16" eb="17">
      <t>バシ</t>
    </rPh>
    <phoneticPr fontId="1"/>
  </si>
  <si>
    <t>砂川　恵理子</t>
    <rPh sb="0" eb="2">
      <t>スナカワ</t>
    </rPh>
    <rPh sb="3" eb="6">
      <t>エリコ</t>
    </rPh>
    <phoneticPr fontId="1"/>
  </si>
  <si>
    <t>佐藤　和美</t>
    <rPh sb="0" eb="2">
      <t>サトウ</t>
    </rPh>
    <rPh sb="3" eb="5">
      <t>カズミ</t>
    </rPh>
    <phoneticPr fontId="1"/>
  </si>
  <si>
    <t>社会福祉法人　天白福祉会　特別養護老人ホーム　千寿乃里</t>
    <rPh sb="0" eb="2">
      <t>シャカイ</t>
    </rPh>
    <rPh sb="2" eb="4">
      <t>フクシ</t>
    </rPh>
    <rPh sb="4" eb="6">
      <t>ホウジン</t>
    </rPh>
    <rPh sb="7" eb="9">
      <t>テンパク</t>
    </rPh>
    <rPh sb="9" eb="11">
      <t>フクシ</t>
    </rPh>
    <rPh sb="11" eb="12">
      <t>カイ</t>
    </rPh>
    <rPh sb="13" eb="15">
      <t>トクベツ</t>
    </rPh>
    <rPh sb="15" eb="17">
      <t>ヨウゴ</t>
    </rPh>
    <rPh sb="17" eb="19">
      <t>ロウジン</t>
    </rPh>
    <rPh sb="23" eb="25">
      <t>センジュ</t>
    </rPh>
    <rPh sb="25" eb="26">
      <t>ノ</t>
    </rPh>
    <rPh sb="26" eb="27">
      <t>サト</t>
    </rPh>
    <phoneticPr fontId="1"/>
  </si>
  <si>
    <t>高須　智子</t>
    <rPh sb="0" eb="2">
      <t>タカス</t>
    </rPh>
    <rPh sb="3" eb="5">
      <t>トモコ</t>
    </rPh>
    <phoneticPr fontId="1"/>
  </si>
  <si>
    <t>医療法人社団　誠広会　岐阜中央病院</t>
    <rPh sb="0" eb="2">
      <t>イリョウ</t>
    </rPh>
    <rPh sb="2" eb="4">
      <t>ホウジン</t>
    </rPh>
    <rPh sb="4" eb="6">
      <t>シャダン</t>
    </rPh>
    <rPh sb="7" eb="8">
      <t>マコト</t>
    </rPh>
    <rPh sb="8" eb="9">
      <t>ヒロ</t>
    </rPh>
    <rPh sb="9" eb="10">
      <t>カイ</t>
    </rPh>
    <rPh sb="11" eb="13">
      <t>ギフ</t>
    </rPh>
    <rPh sb="13" eb="15">
      <t>チュウオウ</t>
    </rPh>
    <rPh sb="15" eb="17">
      <t>ビョウイン</t>
    </rPh>
    <phoneticPr fontId="1"/>
  </si>
  <si>
    <t>与儀　久美子</t>
    <rPh sb="0" eb="2">
      <t>ヨギ</t>
    </rPh>
    <rPh sb="3" eb="6">
      <t>クミコ</t>
    </rPh>
    <phoneticPr fontId="1"/>
  </si>
  <si>
    <t>㈱きずな　えにしデイサービス</t>
    <phoneticPr fontId="1"/>
  </si>
  <si>
    <t>末藤　菜々美</t>
    <rPh sb="0" eb="2">
      <t>スエフジ</t>
    </rPh>
    <rPh sb="3" eb="6">
      <t>ナナミ</t>
    </rPh>
    <phoneticPr fontId="1"/>
  </si>
  <si>
    <t>中村　智恵子</t>
    <rPh sb="0" eb="2">
      <t>ナカムラ</t>
    </rPh>
    <rPh sb="3" eb="6">
      <t>チエコ</t>
    </rPh>
    <phoneticPr fontId="1"/>
  </si>
  <si>
    <t>竹内　美由紀</t>
    <rPh sb="0" eb="2">
      <t>タケウチ</t>
    </rPh>
    <rPh sb="3" eb="6">
      <t>ミユキ</t>
    </rPh>
    <phoneticPr fontId="1"/>
  </si>
  <si>
    <t>社会福祉法人福田会　障害者支援施設　ゆたか苑</t>
    <rPh sb="0" eb="2">
      <t>シャカイ</t>
    </rPh>
    <rPh sb="2" eb="4">
      <t>フクシ</t>
    </rPh>
    <rPh sb="4" eb="6">
      <t>ホウジン</t>
    </rPh>
    <rPh sb="6" eb="8">
      <t>フクタ</t>
    </rPh>
    <rPh sb="8" eb="9">
      <t>カイ</t>
    </rPh>
    <rPh sb="10" eb="13">
      <t>ショウガイシャ</t>
    </rPh>
    <rPh sb="13" eb="15">
      <t>シエン</t>
    </rPh>
    <rPh sb="15" eb="17">
      <t>シセツ</t>
    </rPh>
    <rPh sb="21" eb="22">
      <t>エン</t>
    </rPh>
    <phoneticPr fontId="1"/>
  </si>
  <si>
    <t>森田　光子</t>
    <rPh sb="0" eb="2">
      <t>モリタ</t>
    </rPh>
    <rPh sb="3" eb="5">
      <t>ミツコ</t>
    </rPh>
    <phoneticPr fontId="1"/>
  </si>
  <si>
    <t>㈱憩　デイサービスセンターいこい</t>
    <rPh sb="1" eb="2">
      <t>イコ</t>
    </rPh>
    <phoneticPr fontId="1"/>
  </si>
  <si>
    <t>森　美智子</t>
    <rPh sb="0" eb="1">
      <t>モリ</t>
    </rPh>
    <rPh sb="2" eb="5">
      <t>ミチコ</t>
    </rPh>
    <phoneticPr fontId="1"/>
  </si>
  <si>
    <t>あい総合動物病院</t>
    <rPh sb="2" eb="4">
      <t>ソウゴウ</t>
    </rPh>
    <rPh sb="4" eb="6">
      <t>ドウブツ</t>
    </rPh>
    <rPh sb="6" eb="8">
      <t>ビョウイン</t>
    </rPh>
    <phoneticPr fontId="1"/>
  </si>
  <si>
    <t>松本　敏子</t>
    <rPh sb="0" eb="2">
      <t>マツモト</t>
    </rPh>
    <rPh sb="3" eb="5">
      <t>トシコ</t>
    </rPh>
    <phoneticPr fontId="1"/>
  </si>
  <si>
    <t>レジデンス日進</t>
    <rPh sb="5" eb="7">
      <t>ニッシン</t>
    </rPh>
    <phoneticPr fontId="1"/>
  </si>
  <si>
    <t>小林　猛</t>
    <rPh sb="0" eb="2">
      <t>コバヤシ</t>
    </rPh>
    <rPh sb="3" eb="4">
      <t>タケシ</t>
    </rPh>
    <phoneticPr fontId="1"/>
  </si>
  <si>
    <t>㈱魚国総本社　スズキ湖西工場</t>
    <rPh sb="1" eb="2">
      <t>ウオ</t>
    </rPh>
    <rPh sb="2" eb="3">
      <t>クニ</t>
    </rPh>
    <rPh sb="3" eb="6">
      <t>ソウホンシャ</t>
    </rPh>
    <rPh sb="10" eb="14">
      <t>コサイコウジョウ</t>
    </rPh>
    <phoneticPr fontId="1"/>
  </si>
  <si>
    <t>小川　順子</t>
    <rPh sb="0" eb="2">
      <t>オガワ</t>
    </rPh>
    <rPh sb="3" eb="5">
      <t>ジュンコ</t>
    </rPh>
    <phoneticPr fontId="1"/>
  </si>
  <si>
    <t>医療法人　コジマ会　介護老人保健施設みどり</t>
    <rPh sb="0" eb="2">
      <t>イリョウ</t>
    </rPh>
    <rPh sb="2" eb="4">
      <t>ホウジン</t>
    </rPh>
    <rPh sb="8" eb="9">
      <t>カイ</t>
    </rPh>
    <rPh sb="10" eb="12">
      <t>カイゴ</t>
    </rPh>
    <rPh sb="12" eb="14">
      <t>ロウジン</t>
    </rPh>
    <rPh sb="14" eb="16">
      <t>ホケン</t>
    </rPh>
    <rPh sb="16" eb="18">
      <t>シセツ</t>
    </rPh>
    <phoneticPr fontId="1"/>
  </si>
  <si>
    <t>曽我　峰子</t>
    <rPh sb="0" eb="2">
      <t>ソガ</t>
    </rPh>
    <rPh sb="3" eb="5">
      <t>ミネコ</t>
    </rPh>
    <phoneticPr fontId="1"/>
  </si>
  <si>
    <t>日本ゼネラルフード株式会社　第二ハートフルライフ</t>
    <rPh sb="0" eb="2">
      <t>ニホン</t>
    </rPh>
    <rPh sb="9" eb="13">
      <t>カブシキガイシャ</t>
    </rPh>
    <rPh sb="14" eb="16">
      <t>ダイニ</t>
    </rPh>
    <phoneticPr fontId="1"/>
  </si>
  <si>
    <t>重久　純子</t>
    <rPh sb="0" eb="2">
      <t>シゲヒサ</t>
    </rPh>
    <rPh sb="3" eb="5">
      <t>ジュンコ</t>
    </rPh>
    <phoneticPr fontId="1"/>
  </si>
  <si>
    <t>日本ゼネラルフード株式会社</t>
    <rPh sb="0" eb="2">
      <t>ニホン</t>
    </rPh>
    <rPh sb="9" eb="13">
      <t>カブシキガイシャ</t>
    </rPh>
    <phoneticPr fontId="1"/>
  </si>
  <si>
    <t>平野　幾世美</t>
    <rPh sb="0" eb="2">
      <t>ヒラノ</t>
    </rPh>
    <rPh sb="3" eb="5">
      <t>イクヨ</t>
    </rPh>
    <rPh sb="5" eb="6">
      <t>ミ</t>
    </rPh>
    <phoneticPr fontId="1"/>
  </si>
  <si>
    <t>伊藤医院</t>
    <rPh sb="0" eb="2">
      <t>イトウ</t>
    </rPh>
    <rPh sb="2" eb="4">
      <t>イイン</t>
    </rPh>
    <phoneticPr fontId="1"/>
  </si>
  <si>
    <t>大田　敏子</t>
    <rPh sb="0" eb="2">
      <t>オオタ</t>
    </rPh>
    <rPh sb="3" eb="5">
      <t>トシコ</t>
    </rPh>
    <phoneticPr fontId="1"/>
  </si>
  <si>
    <t>川西　セシリア</t>
    <rPh sb="0" eb="2">
      <t>カワニシ</t>
    </rPh>
    <phoneticPr fontId="1"/>
  </si>
  <si>
    <t>㈱魚国総本社　アイシン精機刈谷技術本館</t>
    <rPh sb="1" eb="2">
      <t>ウオ</t>
    </rPh>
    <rPh sb="2" eb="3">
      <t>クニ</t>
    </rPh>
    <rPh sb="3" eb="6">
      <t>ソウホンシャ</t>
    </rPh>
    <rPh sb="11" eb="13">
      <t>セイキ</t>
    </rPh>
    <rPh sb="13" eb="15">
      <t>カリヤ</t>
    </rPh>
    <rPh sb="15" eb="17">
      <t>ギジュツ</t>
    </rPh>
    <rPh sb="17" eb="19">
      <t>ホンカン</t>
    </rPh>
    <phoneticPr fontId="1"/>
  </si>
  <si>
    <t>稲垣　華奈子</t>
    <rPh sb="0" eb="2">
      <t>イナガキ</t>
    </rPh>
    <rPh sb="3" eb="4">
      <t>ハナ</t>
    </rPh>
    <rPh sb="4" eb="5">
      <t>ナ</t>
    </rPh>
    <rPh sb="5" eb="6">
      <t>コ</t>
    </rPh>
    <phoneticPr fontId="1"/>
  </si>
  <si>
    <t>㈱ゆたかサービス　シルバーハウス幡豆</t>
    <rPh sb="16" eb="18">
      <t>ハズ</t>
    </rPh>
    <phoneticPr fontId="1"/>
  </si>
  <si>
    <t>石崎　美由紀</t>
    <rPh sb="0" eb="2">
      <t>イシザキ</t>
    </rPh>
    <rPh sb="3" eb="6">
      <t>ミユキ</t>
    </rPh>
    <phoneticPr fontId="1"/>
  </si>
  <si>
    <t>社会福祉法人　幡豆福祉会　特別養護老人ホームレジデンス寺嶋</t>
    <rPh sb="0" eb="2">
      <t>シャカイ</t>
    </rPh>
    <rPh sb="2" eb="4">
      <t>フクシ</t>
    </rPh>
    <rPh sb="4" eb="6">
      <t>ホウジン</t>
    </rPh>
    <rPh sb="7" eb="9">
      <t>ハズ</t>
    </rPh>
    <rPh sb="9" eb="11">
      <t>フクシ</t>
    </rPh>
    <rPh sb="11" eb="12">
      <t>カイ</t>
    </rPh>
    <rPh sb="13" eb="15">
      <t>トクベツ</t>
    </rPh>
    <rPh sb="15" eb="17">
      <t>ヨウゴ</t>
    </rPh>
    <rPh sb="17" eb="19">
      <t>ロウジン</t>
    </rPh>
    <rPh sb="27" eb="29">
      <t>テラシマ</t>
    </rPh>
    <phoneticPr fontId="1"/>
  </si>
  <si>
    <t>小池　登</t>
    <rPh sb="0" eb="2">
      <t>コイケ</t>
    </rPh>
    <rPh sb="3" eb="4">
      <t>ノボル</t>
    </rPh>
    <phoneticPr fontId="1"/>
  </si>
  <si>
    <t>日本ケータリング㈱</t>
    <rPh sb="0" eb="2">
      <t>ニホン</t>
    </rPh>
    <phoneticPr fontId="1"/>
  </si>
  <si>
    <t>高橋　智美</t>
    <rPh sb="0" eb="2">
      <t>タカハシ</t>
    </rPh>
    <rPh sb="3" eb="5">
      <t>トモミ</t>
    </rPh>
    <phoneticPr fontId="1"/>
  </si>
  <si>
    <t>㈱アイビーナーシング　悠久の里</t>
    <rPh sb="11" eb="13">
      <t>ユウキュウ</t>
    </rPh>
    <rPh sb="14" eb="15">
      <t>サト</t>
    </rPh>
    <phoneticPr fontId="1"/>
  </si>
  <si>
    <t>永田　大真</t>
    <rPh sb="0" eb="2">
      <t>ナガタ</t>
    </rPh>
    <rPh sb="3" eb="4">
      <t>ダイ</t>
    </rPh>
    <rPh sb="4" eb="5">
      <t>シン</t>
    </rPh>
    <phoneticPr fontId="1"/>
  </si>
  <si>
    <t>株式会社松谷クリーネス</t>
    <rPh sb="0" eb="4">
      <t>カブシキガイシャ</t>
    </rPh>
    <rPh sb="4" eb="6">
      <t>マツタニ</t>
    </rPh>
    <phoneticPr fontId="1"/>
  </si>
  <si>
    <t>山本　佐都美</t>
    <rPh sb="0" eb="2">
      <t>ヤマモト</t>
    </rPh>
    <rPh sb="3" eb="4">
      <t>サ</t>
    </rPh>
    <rPh sb="4" eb="5">
      <t>ミヤコ</t>
    </rPh>
    <rPh sb="5" eb="6">
      <t>ミ</t>
    </rPh>
    <phoneticPr fontId="1"/>
  </si>
  <si>
    <t>中條　友博</t>
    <rPh sb="0" eb="2">
      <t>チュウジョウ</t>
    </rPh>
    <rPh sb="3" eb="5">
      <t>トモヒロ</t>
    </rPh>
    <phoneticPr fontId="1"/>
  </si>
  <si>
    <t>㈱プラス　あかり名古屋苑</t>
    <rPh sb="8" eb="11">
      <t>ナゴヤ</t>
    </rPh>
    <rPh sb="11" eb="12">
      <t>エン</t>
    </rPh>
    <phoneticPr fontId="1"/>
  </si>
  <si>
    <t>荻野課長</t>
    <rPh sb="0" eb="4">
      <t>オギノカチョウ</t>
    </rPh>
    <phoneticPr fontId="1"/>
  </si>
  <si>
    <t>葉山　久美</t>
    <rPh sb="0" eb="2">
      <t>ハヤマ</t>
    </rPh>
    <rPh sb="3" eb="5">
      <t>クミ</t>
    </rPh>
    <phoneticPr fontId="1"/>
  </si>
  <si>
    <t>近藤　織部</t>
    <rPh sb="0" eb="2">
      <t>コンドウ</t>
    </rPh>
    <rPh sb="3" eb="5">
      <t>オリベ</t>
    </rPh>
    <phoneticPr fontId="1"/>
  </si>
  <si>
    <t>㈱平和堂　長久手店</t>
    <rPh sb="1" eb="4">
      <t>ヘイワドウ</t>
    </rPh>
    <rPh sb="5" eb="8">
      <t>ナガクテ</t>
    </rPh>
    <rPh sb="8" eb="9">
      <t>ミセ</t>
    </rPh>
    <phoneticPr fontId="1"/>
  </si>
  <si>
    <t>高橋　恭子</t>
    <rPh sb="0" eb="2">
      <t>タカハシ</t>
    </rPh>
    <rPh sb="3" eb="5">
      <t>キョウコ</t>
    </rPh>
    <phoneticPr fontId="1"/>
  </si>
  <si>
    <t>ミソノピア㈱</t>
    <phoneticPr fontId="1"/>
  </si>
  <si>
    <t>寺田　多恵子</t>
    <rPh sb="0" eb="2">
      <t>テラダ</t>
    </rPh>
    <rPh sb="3" eb="6">
      <t>タエコ</t>
    </rPh>
    <phoneticPr fontId="1"/>
  </si>
  <si>
    <t>小島　ひろみ</t>
    <rPh sb="0" eb="2">
      <t>コジマ</t>
    </rPh>
    <phoneticPr fontId="1"/>
  </si>
  <si>
    <t>㈲サポートハウス　サポートハウス東名ながくて</t>
    <rPh sb="16" eb="18">
      <t>トウメイ</t>
    </rPh>
    <phoneticPr fontId="1"/>
  </si>
  <si>
    <t>上田　梓緒里</t>
    <rPh sb="0" eb="2">
      <t>ウエダ</t>
    </rPh>
    <rPh sb="3" eb="4">
      <t>アズサ</t>
    </rPh>
    <rPh sb="4" eb="5">
      <t>オ</t>
    </rPh>
    <rPh sb="5" eb="6">
      <t>サト</t>
    </rPh>
    <phoneticPr fontId="1"/>
  </si>
  <si>
    <t>社会福祉法人　こじま福祉会　こじまこども園</t>
    <rPh sb="0" eb="2">
      <t>シャカイ</t>
    </rPh>
    <rPh sb="2" eb="4">
      <t>フクシ</t>
    </rPh>
    <rPh sb="4" eb="6">
      <t>ホウジン</t>
    </rPh>
    <rPh sb="10" eb="12">
      <t>フクシ</t>
    </rPh>
    <rPh sb="12" eb="13">
      <t>カイ</t>
    </rPh>
    <rPh sb="20" eb="21">
      <t>エン</t>
    </rPh>
    <phoneticPr fontId="1"/>
  </si>
  <si>
    <t>医療法人ＨＧＩ　名古屋内科、内視鏡クリニック</t>
    <rPh sb="0" eb="2">
      <t>イリョウ</t>
    </rPh>
    <rPh sb="2" eb="4">
      <t>ホウジン</t>
    </rPh>
    <rPh sb="8" eb="11">
      <t>ナゴヤ</t>
    </rPh>
    <rPh sb="11" eb="13">
      <t>ナイカ</t>
    </rPh>
    <rPh sb="14" eb="17">
      <t>ナイシキョウ</t>
    </rPh>
    <phoneticPr fontId="1"/>
  </si>
  <si>
    <t>樋口　雅子</t>
    <rPh sb="0" eb="2">
      <t>ヒグチ</t>
    </rPh>
    <rPh sb="3" eb="5">
      <t>マサコ</t>
    </rPh>
    <phoneticPr fontId="1"/>
  </si>
  <si>
    <t>社会福祉法人　とよた光の里　障害者支援施設　光の家</t>
    <rPh sb="0" eb="2">
      <t>シャカイ</t>
    </rPh>
    <rPh sb="2" eb="4">
      <t>フクシ</t>
    </rPh>
    <rPh sb="4" eb="6">
      <t>ホウジン</t>
    </rPh>
    <rPh sb="10" eb="11">
      <t>ヒカリ</t>
    </rPh>
    <rPh sb="12" eb="13">
      <t>サト</t>
    </rPh>
    <rPh sb="14" eb="17">
      <t>ショウガイシャ</t>
    </rPh>
    <rPh sb="17" eb="19">
      <t>シエン</t>
    </rPh>
    <rPh sb="19" eb="21">
      <t>シセツ</t>
    </rPh>
    <rPh sb="22" eb="23">
      <t>ヒカリ</t>
    </rPh>
    <rPh sb="24" eb="25">
      <t>イエ</t>
    </rPh>
    <phoneticPr fontId="1"/>
  </si>
  <si>
    <t>西方　ﾐﾘｱﾑ　ﾊﾞﾔﾝ</t>
    <rPh sb="0" eb="2">
      <t>ニシカタ</t>
    </rPh>
    <phoneticPr fontId="1"/>
  </si>
  <si>
    <t>株式会社大仙産業　ぴっといん21</t>
    <rPh sb="0" eb="4">
      <t>カブシキガイシャ</t>
    </rPh>
    <rPh sb="4" eb="5">
      <t>オオ</t>
    </rPh>
    <rPh sb="5" eb="6">
      <t>セン</t>
    </rPh>
    <rPh sb="6" eb="8">
      <t>サンギョウ</t>
    </rPh>
    <phoneticPr fontId="1"/>
  </si>
  <si>
    <t>内山　直子</t>
    <rPh sb="0" eb="2">
      <t>ウチヤマ</t>
    </rPh>
    <rPh sb="3" eb="5">
      <t>ナオコ</t>
    </rPh>
    <phoneticPr fontId="1"/>
  </si>
  <si>
    <t>一般財団法人　こども育成財団</t>
    <rPh sb="0" eb="2">
      <t>イッパン</t>
    </rPh>
    <rPh sb="2" eb="4">
      <t>ザイダン</t>
    </rPh>
    <rPh sb="4" eb="6">
      <t>ホウジン</t>
    </rPh>
    <rPh sb="10" eb="12">
      <t>イクセイ</t>
    </rPh>
    <rPh sb="12" eb="14">
      <t>ザイダン</t>
    </rPh>
    <phoneticPr fontId="1"/>
  </si>
  <si>
    <t>澁谷　成美</t>
    <rPh sb="0" eb="2">
      <t>シブヤ</t>
    </rPh>
    <rPh sb="3" eb="5">
      <t>ナルミ</t>
    </rPh>
    <phoneticPr fontId="1"/>
  </si>
  <si>
    <t>株式会社ケアネットジャパン　ケネットホーム高畑</t>
    <rPh sb="0" eb="4">
      <t>カブシキガイシャ</t>
    </rPh>
    <rPh sb="21" eb="23">
      <t>タカバタ</t>
    </rPh>
    <phoneticPr fontId="1"/>
  </si>
  <si>
    <t>伊藤　寿美子</t>
    <rPh sb="0" eb="2">
      <t>イトウ</t>
    </rPh>
    <rPh sb="3" eb="6">
      <t>スミコ</t>
    </rPh>
    <phoneticPr fontId="1"/>
  </si>
  <si>
    <t>栄屋食品㈱　さくら荘</t>
    <rPh sb="0" eb="1">
      <t>サカエ</t>
    </rPh>
    <rPh sb="1" eb="2">
      <t>ヤ</t>
    </rPh>
    <rPh sb="2" eb="4">
      <t>ショクヒン</t>
    </rPh>
    <rPh sb="9" eb="10">
      <t>ソウ</t>
    </rPh>
    <phoneticPr fontId="1"/>
  </si>
  <si>
    <t>伊藤　大貴</t>
    <rPh sb="0" eb="2">
      <t>イトウ</t>
    </rPh>
    <rPh sb="3" eb="5">
      <t>ダイキ</t>
    </rPh>
    <phoneticPr fontId="1"/>
  </si>
  <si>
    <t>社会福祉法人　桃源堂福祉会　千両荘</t>
    <rPh sb="0" eb="2">
      <t>シャカイ</t>
    </rPh>
    <rPh sb="2" eb="4">
      <t>フクシ</t>
    </rPh>
    <rPh sb="4" eb="6">
      <t>ホウジン</t>
    </rPh>
    <rPh sb="7" eb="9">
      <t>トウゲン</t>
    </rPh>
    <rPh sb="9" eb="10">
      <t>ドウ</t>
    </rPh>
    <rPh sb="10" eb="12">
      <t>フクシ</t>
    </rPh>
    <rPh sb="12" eb="13">
      <t>カイ</t>
    </rPh>
    <rPh sb="14" eb="16">
      <t>センリョウ</t>
    </rPh>
    <rPh sb="16" eb="17">
      <t>ソウ</t>
    </rPh>
    <phoneticPr fontId="1"/>
  </si>
  <si>
    <t>浦野　寿恵</t>
    <rPh sb="0" eb="2">
      <t>ウラノ</t>
    </rPh>
    <rPh sb="3" eb="5">
      <t>ヒサエ</t>
    </rPh>
    <phoneticPr fontId="1"/>
  </si>
  <si>
    <t>社会福祉法人　水月会　中央こども園</t>
    <rPh sb="0" eb="2">
      <t>シャカイ</t>
    </rPh>
    <rPh sb="2" eb="4">
      <t>フクシ</t>
    </rPh>
    <rPh sb="4" eb="6">
      <t>ホウジン</t>
    </rPh>
    <rPh sb="7" eb="8">
      <t>ミズ</t>
    </rPh>
    <rPh sb="8" eb="9">
      <t>ツキ</t>
    </rPh>
    <rPh sb="9" eb="10">
      <t>カイ</t>
    </rPh>
    <rPh sb="11" eb="13">
      <t>チュウオウ</t>
    </rPh>
    <rPh sb="16" eb="17">
      <t>エン</t>
    </rPh>
    <phoneticPr fontId="1"/>
  </si>
  <si>
    <t>影山　夕子</t>
    <rPh sb="0" eb="2">
      <t>カゲヤマ</t>
    </rPh>
    <rPh sb="3" eb="5">
      <t>ユウコ</t>
    </rPh>
    <phoneticPr fontId="1"/>
  </si>
  <si>
    <t>㈱千樹　グループホームせんじゅ</t>
    <rPh sb="1" eb="2">
      <t>セン</t>
    </rPh>
    <rPh sb="2" eb="3">
      <t>キ</t>
    </rPh>
    <phoneticPr fontId="1"/>
  </si>
  <si>
    <t>奥田　好美</t>
    <rPh sb="0" eb="2">
      <t>オクダ</t>
    </rPh>
    <rPh sb="3" eb="5">
      <t>ヨシミ</t>
    </rPh>
    <phoneticPr fontId="1"/>
  </si>
  <si>
    <t>医療法人　コジマ会　介護老人保健施設　みどり</t>
    <rPh sb="0" eb="2">
      <t>イリョウ</t>
    </rPh>
    <rPh sb="2" eb="4">
      <t>ホウジン</t>
    </rPh>
    <rPh sb="8" eb="9">
      <t>カイ</t>
    </rPh>
    <rPh sb="10" eb="12">
      <t>カイゴ</t>
    </rPh>
    <rPh sb="12" eb="14">
      <t>ロウジン</t>
    </rPh>
    <rPh sb="14" eb="16">
      <t>ホケン</t>
    </rPh>
    <rPh sb="16" eb="18">
      <t>シセツ</t>
    </rPh>
    <phoneticPr fontId="1"/>
  </si>
  <si>
    <t>奥田　智子</t>
    <rPh sb="0" eb="2">
      <t>オクダ</t>
    </rPh>
    <rPh sb="3" eb="5">
      <t>トモコ</t>
    </rPh>
    <phoneticPr fontId="1"/>
  </si>
  <si>
    <t>㈱ゆずりは　グループホーム逢妻</t>
    <rPh sb="13" eb="15">
      <t>アイヅマ</t>
    </rPh>
    <phoneticPr fontId="1"/>
  </si>
  <si>
    <t>岩崎　由美子</t>
    <rPh sb="0" eb="2">
      <t>イワサキ</t>
    </rPh>
    <rPh sb="3" eb="6">
      <t>ユミコ</t>
    </rPh>
    <phoneticPr fontId="1"/>
  </si>
  <si>
    <t>栄屋食品株式会社　さくら荘</t>
    <rPh sb="0" eb="1">
      <t>サカ</t>
    </rPh>
    <rPh sb="1" eb="2">
      <t>ヤ</t>
    </rPh>
    <rPh sb="2" eb="4">
      <t>ショクヒン</t>
    </rPh>
    <rPh sb="4" eb="5">
      <t>カブ</t>
    </rPh>
    <rPh sb="5" eb="6">
      <t>シキ</t>
    </rPh>
    <rPh sb="6" eb="8">
      <t>カイシャ</t>
    </rPh>
    <rPh sb="12" eb="13">
      <t>ソウ</t>
    </rPh>
    <phoneticPr fontId="1"/>
  </si>
  <si>
    <t>高須　弘宣</t>
    <rPh sb="0" eb="2">
      <t>タカス</t>
    </rPh>
    <rPh sb="3" eb="4">
      <t>ヒロ</t>
    </rPh>
    <phoneticPr fontId="1"/>
  </si>
  <si>
    <t>こじま障がい者就労支援センター　さくらワークス</t>
    <phoneticPr fontId="1"/>
  </si>
  <si>
    <t>土屋　章子</t>
    <rPh sb="0" eb="2">
      <t>ツチヤ</t>
    </rPh>
    <rPh sb="3" eb="5">
      <t>アキコ</t>
    </rPh>
    <phoneticPr fontId="1"/>
  </si>
  <si>
    <t>㈱プラス　あかり川島苑</t>
    <rPh sb="8" eb="10">
      <t>カワシマ</t>
    </rPh>
    <rPh sb="10" eb="11">
      <t>エン</t>
    </rPh>
    <phoneticPr fontId="1"/>
  </si>
  <si>
    <t>塩崎</t>
    <rPh sb="0" eb="2">
      <t>シオザキ</t>
    </rPh>
    <phoneticPr fontId="1"/>
  </si>
  <si>
    <t>池田　恵</t>
    <rPh sb="0" eb="2">
      <t>イケダ</t>
    </rPh>
    <rPh sb="3" eb="4">
      <t>エ</t>
    </rPh>
    <phoneticPr fontId="1"/>
  </si>
  <si>
    <t>社会福祉法人恒心福祉会　うがた苑</t>
    <rPh sb="0" eb="2">
      <t>シャカイ</t>
    </rPh>
    <rPh sb="2" eb="4">
      <t>フクシ</t>
    </rPh>
    <rPh sb="4" eb="6">
      <t>ホウジン</t>
    </rPh>
    <rPh sb="6" eb="8">
      <t>コウシン</t>
    </rPh>
    <rPh sb="8" eb="10">
      <t>フクシ</t>
    </rPh>
    <rPh sb="10" eb="11">
      <t>カイ</t>
    </rPh>
    <rPh sb="15" eb="16">
      <t>エン</t>
    </rPh>
    <phoneticPr fontId="1"/>
  </si>
  <si>
    <t>菊川　幸代</t>
    <rPh sb="0" eb="2">
      <t>キクカワ</t>
    </rPh>
    <rPh sb="3" eb="5">
      <t>ユキヨ</t>
    </rPh>
    <phoneticPr fontId="1"/>
  </si>
  <si>
    <t>医療法人　京命　整形外科　京命クリニック</t>
    <rPh sb="0" eb="2">
      <t>イリョウ</t>
    </rPh>
    <rPh sb="2" eb="4">
      <t>ホウジン</t>
    </rPh>
    <rPh sb="5" eb="6">
      <t>キョウ</t>
    </rPh>
    <rPh sb="6" eb="7">
      <t>メイ</t>
    </rPh>
    <rPh sb="8" eb="10">
      <t>セイケイ</t>
    </rPh>
    <rPh sb="10" eb="12">
      <t>ゲカ</t>
    </rPh>
    <rPh sb="13" eb="14">
      <t>キョウ</t>
    </rPh>
    <rPh sb="14" eb="15">
      <t>メイ</t>
    </rPh>
    <phoneticPr fontId="1"/>
  </si>
  <si>
    <t>諌山　愛子</t>
    <rPh sb="0" eb="2">
      <t>イサヤマ</t>
    </rPh>
    <rPh sb="3" eb="5">
      <t>アイコ</t>
    </rPh>
    <phoneticPr fontId="1"/>
  </si>
  <si>
    <t>おおくぼ整形外科クリニック</t>
    <rPh sb="4" eb="6">
      <t>セイケイ</t>
    </rPh>
    <rPh sb="6" eb="8">
      <t>ゲカ</t>
    </rPh>
    <phoneticPr fontId="1"/>
  </si>
  <si>
    <t>岩本　友香</t>
    <rPh sb="0" eb="2">
      <t>イワモト</t>
    </rPh>
    <rPh sb="3" eb="5">
      <t>ユカ</t>
    </rPh>
    <phoneticPr fontId="1"/>
  </si>
  <si>
    <t>株式会社アズ・ライフケア　あずみ苑守山</t>
    <rPh sb="0" eb="2">
      <t>カブシキ</t>
    </rPh>
    <rPh sb="2" eb="4">
      <t>カイシャ</t>
    </rPh>
    <rPh sb="16" eb="17">
      <t>エン</t>
    </rPh>
    <rPh sb="17" eb="19">
      <t>モリヤマ</t>
    </rPh>
    <phoneticPr fontId="1"/>
  </si>
  <si>
    <t>山本　光子</t>
    <rPh sb="0" eb="2">
      <t>ヤマモト</t>
    </rPh>
    <rPh sb="3" eb="5">
      <t>ミツコ</t>
    </rPh>
    <phoneticPr fontId="1"/>
  </si>
  <si>
    <t>山田　郷司</t>
    <rPh sb="0" eb="2">
      <t>ヤマダ</t>
    </rPh>
    <rPh sb="3" eb="4">
      <t>ゴウ</t>
    </rPh>
    <rPh sb="4" eb="5">
      <t>ツカサ</t>
    </rPh>
    <phoneticPr fontId="1"/>
  </si>
  <si>
    <t>社会福祉法人　愛燦会　あいさんハウス</t>
    <rPh sb="0" eb="2">
      <t>シャカイ</t>
    </rPh>
    <rPh sb="2" eb="4">
      <t>フクシ</t>
    </rPh>
    <rPh sb="4" eb="6">
      <t>ホウジン</t>
    </rPh>
    <rPh sb="7" eb="8">
      <t>アイ</t>
    </rPh>
    <rPh sb="8" eb="9">
      <t>サン</t>
    </rPh>
    <rPh sb="9" eb="10">
      <t>カイ</t>
    </rPh>
    <phoneticPr fontId="1"/>
  </si>
  <si>
    <t>山崎　カニータ</t>
    <rPh sb="0" eb="2">
      <t>ヤマザキ</t>
    </rPh>
    <phoneticPr fontId="1"/>
  </si>
  <si>
    <t>日本ガイシ知多営業所</t>
    <rPh sb="0" eb="2">
      <t>ニホン</t>
    </rPh>
    <rPh sb="5" eb="6">
      <t>チ</t>
    </rPh>
    <rPh sb="6" eb="7">
      <t>タ</t>
    </rPh>
    <rPh sb="7" eb="10">
      <t>エイギョウショ</t>
    </rPh>
    <phoneticPr fontId="1"/>
  </si>
  <si>
    <t>三浦　宏美</t>
    <rPh sb="0" eb="2">
      <t>ミウラ</t>
    </rPh>
    <rPh sb="3" eb="5">
      <t>ヒロミ</t>
    </rPh>
    <phoneticPr fontId="1"/>
  </si>
  <si>
    <t>医療法人社団　医聖会　坂井橋クリニック</t>
    <rPh sb="0" eb="2">
      <t>イリョウ</t>
    </rPh>
    <rPh sb="2" eb="4">
      <t>ホウジン</t>
    </rPh>
    <rPh sb="4" eb="6">
      <t>シャダン</t>
    </rPh>
    <rPh sb="7" eb="8">
      <t>イ</t>
    </rPh>
    <rPh sb="8" eb="9">
      <t>セイ</t>
    </rPh>
    <rPh sb="9" eb="10">
      <t>カイ</t>
    </rPh>
    <rPh sb="11" eb="14">
      <t>サカイバシ</t>
    </rPh>
    <phoneticPr fontId="1"/>
  </si>
  <si>
    <t>前田　ルリ子</t>
    <rPh sb="0" eb="2">
      <t>マエダ</t>
    </rPh>
    <rPh sb="5" eb="6">
      <t>コ</t>
    </rPh>
    <phoneticPr fontId="1"/>
  </si>
  <si>
    <t>荒井　ちはる</t>
    <rPh sb="0" eb="2">
      <t>アライ</t>
    </rPh>
    <phoneticPr fontId="1"/>
  </si>
  <si>
    <t>一富士フードサービス㈱　外割田保育園</t>
    <rPh sb="0" eb="1">
      <t>イチ</t>
    </rPh>
    <rPh sb="1" eb="3">
      <t>フジ</t>
    </rPh>
    <rPh sb="12" eb="13">
      <t>ソト</t>
    </rPh>
    <rPh sb="13" eb="14">
      <t>ワリ</t>
    </rPh>
    <rPh sb="14" eb="15">
      <t>タ</t>
    </rPh>
    <rPh sb="15" eb="18">
      <t>ホイクエン</t>
    </rPh>
    <phoneticPr fontId="1"/>
  </si>
  <si>
    <t>原　里美</t>
    <rPh sb="0" eb="1">
      <t>ハラ</t>
    </rPh>
    <rPh sb="2" eb="4">
      <t>サトミ</t>
    </rPh>
    <phoneticPr fontId="1"/>
  </si>
  <si>
    <t>栄屋食品㈱　名古屋市厚生院</t>
    <rPh sb="0" eb="1">
      <t>サカ</t>
    </rPh>
    <rPh sb="1" eb="2">
      <t>ヤ</t>
    </rPh>
    <rPh sb="2" eb="4">
      <t>ショクヒン</t>
    </rPh>
    <rPh sb="6" eb="9">
      <t>ナゴヤ</t>
    </rPh>
    <rPh sb="9" eb="10">
      <t>シ</t>
    </rPh>
    <rPh sb="10" eb="12">
      <t>コウセイ</t>
    </rPh>
    <rPh sb="12" eb="13">
      <t>イン</t>
    </rPh>
    <phoneticPr fontId="1"/>
  </si>
  <si>
    <t>鍵野　道代</t>
    <rPh sb="0" eb="1">
      <t>カギ</t>
    </rPh>
    <rPh sb="1" eb="2">
      <t>ノ</t>
    </rPh>
    <rPh sb="3" eb="5">
      <t>ミチヨ</t>
    </rPh>
    <phoneticPr fontId="1"/>
  </si>
  <si>
    <t>アーチビルサービス株式会社　日土地ビル【株式会社ケントク】</t>
    <rPh sb="9" eb="11">
      <t>カブシキ</t>
    </rPh>
    <rPh sb="11" eb="13">
      <t>カイシャ</t>
    </rPh>
    <rPh sb="14" eb="15">
      <t>ニチ</t>
    </rPh>
    <rPh sb="15" eb="17">
      <t>トチ</t>
    </rPh>
    <rPh sb="20" eb="24">
      <t>カブシキガイシャ</t>
    </rPh>
    <phoneticPr fontId="1"/>
  </si>
  <si>
    <t>橋本　千洋</t>
    <rPh sb="0" eb="2">
      <t>ハシモト</t>
    </rPh>
    <rPh sb="3" eb="4">
      <t>セン</t>
    </rPh>
    <rPh sb="4" eb="5">
      <t>ヨウ</t>
    </rPh>
    <phoneticPr fontId="1"/>
  </si>
  <si>
    <t>㈱Ｃ＆Ｃメディカル　おおぞら薬局</t>
    <rPh sb="14" eb="16">
      <t>ヤッキョク</t>
    </rPh>
    <phoneticPr fontId="1"/>
  </si>
  <si>
    <t>吉田　海沙貴</t>
    <rPh sb="0" eb="2">
      <t>ヨシダ</t>
    </rPh>
    <rPh sb="3" eb="4">
      <t>ウミ</t>
    </rPh>
    <rPh sb="4" eb="5">
      <t>サ</t>
    </rPh>
    <rPh sb="5" eb="6">
      <t>タカ</t>
    </rPh>
    <phoneticPr fontId="1"/>
  </si>
  <si>
    <t>西田　唯有希</t>
    <rPh sb="0" eb="2">
      <t>ニシダ</t>
    </rPh>
    <rPh sb="3" eb="4">
      <t>ユイ</t>
    </rPh>
    <rPh sb="4" eb="5">
      <t>ユウ</t>
    </rPh>
    <rPh sb="5" eb="6">
      <t>キ</t>
    </rPh>
    <phoneticPr fontId="1"/>
  </si>
  <si>
    <t>栄屋食品株式会社　</t>
    <rPh sb="0" eb="1">
      <t>サカ</t>
    </rPh>
    <rPh sb="1" eb="2">
      <t>ヤ</t>
    </rPh>
    <rPh sb="2" eb="4">
      <t>ショクヒン</t>
    </rPh>
    <rPh sb="4" eb="6">
      <t>カブシキ</t>
    </rPh>
    <rPh sb="6" eb="8">
      <t>カイシャ</t>
    </rPh>
    <phoneticPr fontId="1"/>
  </si>
  <si>
    <t>橋　智恵子</t>
    <rPh sb="0" eb="1">
      <t>ハシ</t>
    </rPh>
    <rPh sb="2" eb="5">
      <t>チエコ</t>
    </rPh>
    <phoneticPr fontId="1"/>
  </si>
  <si>
    <t>ｼﾞｰｴｲﾁﾎｽﾋﾟﾀﾘﾃｨﾌｰﾄﾞｻｰﾋﾞｽ中部株式会社</t>
    <rPh sb="23" eb="25">
      <t>チュウブ</t>
    </rPh>
    <rPh sb="25" eb="29">
      <t>カブシキガイシャ</t>
    </rPh>
    <phoneticPr fontId="1"/>
  </si>
  <si>
    <t>熊谷　絵里</t>
    <rPh sb="0" eb="2">
      <t>クマガイ</t>
    </rPh>
    <rPh sb="3" eb="5">
      <t>エリ</t>
    </rPh>
    <phoneticPr fontId="1"/>
  </si>
  <si>
    <t>田尻　郁子</t>
    <rPh sb="0" eb="2">
      <t>タジリ</t>
    </rPh>
    <rPh sb="3" eb="5">
      <t>イクコ</t>
    </rPh>
    <phoneticPr fontId="1"/>
  </si>
  <si>
    <t>㈱Ｃ＆Ｃメディカル　クローバー薬局</t>
    <rPh sb="15" eb="17">
      <t>ヤッキョク</t>
    </rPh>
    <phoneticPr fontId="1"/>
  </si>
  <si>
    <t>池田　幸</t>
    <rPh sb="0" eb="2">
      <t>イケダ</t>
    </rPh>
    <rPh sb="3" eb="4">
      <t>サチ</t>
    </rPh>
    <phoneticPr fontId="1"/>
  </si>
  <si>
    <t>㈱Hkhouse　とわの杜</t>
    <rPh sb="12" eb="13">
      <t>モリ</t>
    </rPh>
    <phoneticPr fontId="1"/>
  </si>
  <si>
    <t>形部　千律世</t>
    <rPh sb="0" eb="1">
      <t>ギョウ</t>
    </rPh>
    <rPh sb="1" eb="2">
      <t>ブ</t>
    </rPh>
    <rPh sb="3" eb="4">
      <t>チ</t>
    </rPh>
    <rPh sb="4" eb="5">
      <t>リツ</t>
    </rPh>
    <rPh sb="5" eb="6">
      <t>ヨ</t>
    </rPh>
    <phoneticPr fontId="1"/>
  </si>
  <si>
    <t>齊藤　裕美</t>
    <rPh sb="0" eb="2">
      <t>サイトウ</t>
    </rPh>
    <rPh sb="3" eb="5">
      <t>ヒロミ</t>
    </rPh>
    <phoneticPr fontId="1"/>
  </si>
  <si>
    <t>日本ガイシ知多工場</t>
    <rPh sb="0" eb="2">
      <t>ニホン</t>
    </rPh>
    <rPh sb="5" eb="7">
      <t>チタ</t>
    </rPh>
    <rPh sb="7" eb="9">
      <t>コウジョウ</t>
    </rPh>
    <phoneticPr fontId="1"/>
  </si>
  <si>
    <t>花井　通彦</t>
    <rPh sb="0" eb="2">
      <t>ハナイ</t>
    </rPh>
    <rPh sb="3" eb="5">
      <t>ミチヒコ</t>
    </rPh>
    <phoneticPr fontId="1"/>
  </si>
  <si>
    <t>生路　陽子</t>
    <rPh sb="0" eb="1">
      <t>ナマ</t>
    </rPh>
    <rPh sb="1" eb="2">
      <t>ジ</t>
    </rPh>
    <rPh sb="3" eb="5">
      <t>ヨウコ</t>
    </rPh>
    <phoneticPr fontId="1"/>
  </si>
  <si>
    <t>アーチビルサービス株式会社　ﾚｺﾞﾗﾝﾄﾞ【株式会社ケントク】</t>
    <rPh sb="9" eb="11">
      <t>カブシキ</t>
    </rPh>
    <rPh sb="11" eb="13">
      <t>カイシャ</t>
    </rPh>
    <rPh sb="22" eb="26">
      <t>カブシキガイシャ</t>
    </rPh>
    <phoneticPr fontId="1"/>
  </si>
  <si>
    <t>犬飼　友佳</t>
    <rPh sb="0" eb="2">
      <t>イヌカイ</t>
    </rPh>
    <rPh sb="3" eb="4">
      <t>ユウ</t>
    </rPh>
    <rPh sb="4" eb="5">
      <t>カ</t>
    </rPh>
    <phoneticPr fontId="1"/>
  </si>
  <si>
    <t>横山　千恵子</t>
    <rPh sb="0" eb="2">
      <t>ヨコヤマ</t>
    </rPh>
    <rPh sb="3" eb="6">
      <t>チエコ</t>
    </rPh>
    <phoneticPr fontId="1"/>
  </si>
  <si>
    <t>有限会社健康理化学センター</t>
    <rPh sb="0" eb="4">
      <t>ユウゲンガイシャ</t>
    </rPh>
    <rPh sb="4" eb="6">
      <t>ケンコウ</t>
    </rPh>
    <rPh sb="6" eb="9">
      <t>リカガク</t>
    </rPh>
    <phoneticPr fontId="1"/>
  </si>
  <si>
    <t>大嶋　一輝</t>
    <rPh sb="0" eb="2">
      <t>オオシマ</t>
    </rPh>
    <rPh sb="3" eb="5">
      <t>カズキ</t>
    </rPh>
    <phoneticPr fontId="1"/>
  </si>
  <si>
    <t>㈱サカイ　グループホームあじさいみゆき</t>
    <phoneticPr fontId="1"/>
  </si>
  <si>
    <t>扇山　京子</t>
    <rPh sb="0" eb="1">
      <t>オウギ</t>
    </rPh>
    <rPh sb="1" eb="2">
      <t>ヤマ</t>
    </rPh>
    <rPh sb="3" eb="5">
      <t>キョウコ</t>
    </rPh>
    <phoneticPr fontId="1"/>
  </si>
  <si>
    <t>社会福祉法人　慈雲福祉会　コムネックスみづほ</t>
    <rPh sb="0" eb="2">
      <t>シャカイ</t>
    </rPh>
    <rPh sb="2" eb="4">
      <t>フクシ</t>
    </rPh>
    <rPh sb="4" eb="6">
      <t>ホウジン</t>
    </rPh>
    <rPh sb="7" eb="9">
      <t>ジウン</t>
    </rPh>
    <rPh sb="9" eb="11">
      <t>フクシ</t>
    </rPh>
    <rPh sb="11" eb="12">
      <t>カイ</t>
    </rPh>
    <phoneticPr fontId="1"/>
  </si>
  <si>
    <t>西村　愛</t>
    <rPh sb="0" eb="2">
      <t>ニシムラ</t>
    </rPh>
    <rPh sb="3" eb="4">
      <t>アイ</t>
    </rPh>
    <phoneticPr fontId="1"/>
  </si>
  <si>
    <t>医療法人　誠仁会　アルテハイム鈴鹿</t>
    <rPh sb="0" eb="2">
      <t>イリョウ</t>
    </rPh>
    <rPh sb="2" eb="4">
      <t>ホウジン</t>
    </rPh>
    <rPh sb="5" eb="6">
      <t>マコト</t>
    </rPh>
    <rPh sb="6" eb="7">
      <t>ジン</t>
    </rPh>
    <rPh sb="7" eb="8">
      <t>カイ</t>
    </rPh>
    <rPh sb="15" eb="17">
      <t>スズカ</t>
    </rPh>
    <phoneticPr fontId="1"/>
  </si>
  <si>
    <t>上野　文香</t>
    <rPh sb="0" eb="2">
      <t>ウエノ</t>
    </rPh>
    <rPh sb="3" eb="5">
      <t>フミカ</t>
    </rPh>
    <phoneticPr fontId="1"/>
  </si>
  <si>
    <t>入船　美由紀</t>
    <rPh sb="0" eb="2">
      <t>イリフネ</t>
    </rPh>
    <rPh sb="3" eb="6">
      <t>ミユキ</t>
    </rPh>
    <phoneticPr fontId="1"/>
  </si>
  <si>
    <t>ｼﾞｰ・ｴｲﾁ・ﾎｽﾋﾟﾀﾘﾃｨﾌｰﾄﾞｻｰﾋﾞｽ㈱　株式会社デンソー</t>
    <rPh sb="27" eb="31">
      <t>カブシキガイシャ</t>
    </rPh>
    <phoneticPr fontId="1"/>
  </si>
  <si>
    <t>高尾　八重美</t>
    <rPh sb="0" eb="2">
      <t>タカオ</t>
    </rPh>
    <rPh sb="3" eb="6">
      <t>ヤエミ</t>
    </rPh>
    <phoneticPr fontId="1"/>
  </si>
  <si>
    <t>医療法人　寿光会　豊田老人保健施設</t>
    <rPh sb="0" eb="2">
      <t>イリョウ</t>
    </rPh>
    <rPh sb="2" eb="4">
      <t>ホウジン</t>
    </rPh>
    <rPh sb="5" eb="6">
      <t>コトブキ</t>
    </rPh>
    <rPh sb="6" eb="7">
      <t>ヒカリ</t>
    </rPh>
    <rPh sb="7" eb="8">
      <t>カイ</t>
    </rPh>
    <rPh sb="9" eb="11">
      <t>トヨタ</t>
    </rPh>
    <rPh sb="11" eb="13">
      <t>ロウジン</t>
    </rPh>
    <rPh sb="13" eb="15">
      <t>ホケン</t>
    </rPh>
    <rPh sb="15" eb="17">
      <t>シセツ</t>
    </rPh>
    <phoneticPr fontId="1"/>
  </si>
  <si>
    <t>友久</t>
    <rPh sb="0" eb="2">
      <t>トモヒサ</t>
    </rPh>
    <phoneticPr fontId="1"/>
  </si>
  <si>
    <t>平岡　バージニア</t>
    <rPh sb="0" eb="2">
      <t>ヒラオカ</t>
    </rPh>
    <phoneticPr fontId="1"/>
  </si>
  <si>
    <t>株式会社プラス　あかり名古屋苑</t>
    <rPh sb="0" eb="2">
      <t>カブシキ</t>
    </rPh>
    <rPh sb="2" eb="4">
      <t>カイシャ</t>
    </rPh>
    <rPh sb="11" eb="14">
      <t>ナゴヤ</t>
    </rPh>
    <rPh sb="14" eb="15">
      <t>エン</t>
    </rPh>
    <phoneticPr fontId="1"/>
  </si>
  <si>
    <t>渡辺　邦博</t>
    <rPh sb="0" eb="2">
      <t>ワタナベ</t>
    </rPh>
    <rPh sb="3" eb="5">
      <t>クニヒロ</t>
    </rPh>
    <phoneticPr fontId="1"/>
  </si>
  <si>
    <t>㈱平和堂　平和堂　グリーンプラザ店</t>
    <rPh sb="1" eb="4">
      <t>ヘイワドウ</t>
    </rPh>
    <rPh sb="5" eb="8">
      <t>ヘイワドウ</t>
    </rPh>
    <rPh sb="16" eb="17">
      <t>テン</t>
    </rPh>
    <phoneticPr fontId="1"/>
  </si>
  <si>
    <t>小笠原　藍</t>
    <rPh sb="0" eb="3">
      <t>オガサワラ</t>
    </rPh>
    <rPh sb="4" eb="5">
      <t>アイ</t>
    </rPh>
    <phoneticPr fontId="1"/>
  </si>
  <si>
    <t>動物病院ソフィア</t>
    <rPh sb="0" eb="2">
      <t>ドウブツ</t>
    </rPh>
    <rPh sb="2" eb="4">
      <t>ビョウイン</t>
    </rPh>
    <phoneticPr fontId="1"/>
  </si>
  <si>
    <t>山内　美の里</t>
    <rPh sb="0" eb="2">
      <t>ヤマウチ</t>
    </rPh>
    <rPh sb="3" eb="4">
      <t>ミ</t>
    </rPh>
    <rPh sb="5" eb="6">
      <t>リ</t>
    </rPh>
    <phoneticPr fontId="1"/>
  </si>
  <si>
    <t>愛知国際プリスクール　株式会社</t>
    <rPh sb="0" eb="2">
      <t>アイチ</t>
    </rPh>
    <rPh sb="2" eb="4">
      <t>コクサイ</t>
    </rPh>
    <rPh sb="11" eb="13">
      <t>カブシキ</t>
    </rPh>
    <rPh sb="13" eb="15">
      <t>カイシャ</t>
    </rPh>
    <phoneticPr fontId="1"/>
  </si>
  <si>
    <t>三宅　幸恵</t>
    <rPh sb="0" eb="2">
      <t>ミヤケ</t>
    </rPh>
    <rPh sb="3" eb="5">
      <t>ユキエ</t>
    </rPh>
    <phoneticPr fontId="1"/>
  </si>
  <si>
    <t>社会福祉法人　ゆうゆう会　ぜんしん保育園</t>
    <rPh sb="0" eb="2">
      <t>シャカイ</t>
    </rPh>
    <rPh sb="2" eb="4">
      <t>フクシ</t>
    </rPh>
    <rPh sb="4" eb="6">
      <t>ホウジン</t>
    </rPh>
    <rPh sb="11" eb="12">
      <t>カイ</t>
    </rPh>
    <rPh sb="17" eb="20">
      <t>ホイクエン</t>
    </rPh>
    <phoneticPr fontId="1"/>
  </si>
  <si>
    <t>石川　優奈</t>
    <rPh sb="0" eb="2">
      <t>イシカワ</t>
    </rPh>
    <rPh sb="3" eb="5">
      <t>ユウナ</t>
    </rPh>
    <phoneticPr fontId="1"/>
  </si>
  <si>
    <t>株式会社平和堂　平和堂ビバモール名古屋南店</t>
    <rPh sb="0" eb="2">
      <t>カブシキ</t>
    </rPh>
    <rPh sb="2" eb="4">
      <t>カイシャ</t>
    </rPh>
    <rPh sb="4" eb="7">
      <t>ヘイワドウ</t>
    </rPh>
    <rPh sb="8" eb="11">
      <t>ヘイワドウ</t>
    </rPh>
    <rPh sb="16" eb="19">
      <t>ナゴヤ</t>
    </rPh>
    <rPh sb="19" eb="21">
      <t>ミナミテン</t>
    </rPh>
    <phoneticPr fontId="1"/>
  </si>
  <si>
    <t>大岡　咲</t>
    <rPh sb="0" eb="2">
      <t>オオオカ</t>
    </rPh>
    <rPh sb="3" eb="4">
      <t>サ</t>
    </rPh>
    <phoneticPr fontId="1"/>
  </si>
  <si>
    <t>康友クリニック</t>
    <rPh sb="0" eb="1">
      <t>ヤス</t>
    </rPh>
    <rPh sb="1" eb="2">
      <t>トモ</t>
    </rPh>
    <phoneticPr fontId="1"/>
  </si>
  <si>
    <t>大河　はる奈</t>
    <rPh sb="0" eb="2">
      <t>オオカワ</t>
    </rPh>
    <rPh sb="5" eb="6">
      <t>ナ</t>
    </rPh>
    <phoneticPr fontId="1"/>
  </si>
  <si>
    <t>社会福祉法人　名古屋厚生会　名古屋厚生会館第一保育園</t>
    <rPh sb="0" eb="2">
      <t>シャカイ</t>
    </rPh>
    <rPh sb="2" eb="4">
      <t>フクシ</t>
    </rPh>
    <rPh sb="4" eb="6">
      <t>ホウジン</t>
    </rPh>
    <rPh sb="7" eb="10">
      <t>ナゴヤ</t>
    </rPh>
    <rPh sb="10" eb="12">
      <t>コウセイ</t>
    </rPh>
    <rPh sb="12" eb="13">
      <t>カイ</t>
    </rPh>
    <rPh sb="14" eb="17">
      <t>ナゴヤ</t>
    </rPh>
    <rPh sb="17" eb="19">
      <t>コウセイ</t>
    </rPh>
    <rPh sb="19" eb="21">
      <t>カイカン</t>
    </rPh>
    <rPh sb="21" eb="22">
      <t>ダイ</t>
    </rPh>
    <rPh sb="22" eb="23">
      <t>イチ</t>
    </rPh>
    <rPh sb="23" eb="26">
      <t>ホイクエン</t>
    </rPh>
    <phoneticPr fontId="1"/>
  </si>
  <si>
    <t>大宮　沙緒里</t>
    <rPh sb="0" eb="2">
      <t>オオミヤ</t>
    </rPh>
    <rPh sb="3" eb="4">
      <t>サ</t>
    </rPh>
    <rPh sb="4" eb="5">
      <t>オ</t>
    </rPh>
    <rPh sb="5" eb="6">
      <t>サト</t>
    </rPh>
    <phoneticPr fontId="1"/>
  </si>
  <si>
    <t>医療法人　いずみ整形外科</t>
    <rPh sb="0" eb="2">
      <t>イリョウ</t>
    </rPh>
    <rPh sb="2" eb="4">
      <t>ホウジン</t>
    </rPh>
    <rPh sb="8" eb="10">
      <t>セイケイ</t>
    </rPh>
    <rPh sb="10" eb="12">
      <t>ゲカ</t>
    </rPh>
    <phoneticPr fontId="1"/>
  </si>
  <si>
    <t>大平　由希</t>
    <rPh sb="0" eb="2">
      <t>オオヒラ</t>
    </rPh>
    <rPh sb="3" eb="5">
      <t>ユキ</t>
    </rPh>
    <phoneticPr fontId="1"/>
  </si>
  <si>
    <t>社会福祉法人　英水会　英水苑</t>
    <rPh sb="0" eb="2">
      <t>シャカイ</t>
    </rPh>
    <rPh sb="2" eb="4">
      <t>フクシ</t>
    </rPh>
    <rPh sb="4" eb="6">
      <t>ホウジン</t>
    </rPh>
    <rPh sb="7" eb="8">
      <t>エイ</t>
    </rPh>
    <rPh sb="8" eb="9">
      <t>スイ</t>
    </rPh>
    <rPh sb="9" eb="10">
      <t>カイ</t>
    </rPh>
    <rPh sb="11" eb="12">
      <t>エイ</t>
    </rPh>
    <rPh sb="12" eb="13">
      <t>スイ</t>
    </rPh>
    <rPh sb="13" eb="14">
      <t>エン</t>
    </rPh>
    <phoneticPr fontId="1"/>
  </si>
  <si>
    <t>横田　恵美子</t>
    <rPh sb="0" eb="2">
      <t>ヨコタ</t>
    </rPh>
    <rPh sb="3" eb="6">
      <t>エミコ</t>
    </rPh>
    <phoneticPr fontId="1"/>
  </si>
  <si>
    <t>医療法人コジマ会　介護老人保健施設　東海</t>
    <rPh sb="0" eb="2">
      <t>イリョウ</t>
    </rPh>
    <rPh sb="2" eb="4">
      <t>ホウジン</t>
    </rPh>
    <rPh sb="7" eb="8">
      <t>カイ</t>
    </rPh>
    <rPh sb="9" eb="11">
      <t>カイゴ</t>
    </rPh>
    <rPh sb="11" eb="13">
      <t>ロウジン</t>
    </rPh>
    <rPh sb="13" eb="15">
      <t>ホケン</t>
    </rPh>
    <rPh sb="15" eb="17">
      <t>シセツ</t>
    </rPh>
    <rPh sb="18" eb="20">
      <t>トウカイ</t>
    </rPh>
    <phoneticPr fontId="1"/>
  </si>
  <si>
    <t>伊佐地　みつ子</t>
    <rPh sb="0" eb="3">
      <t>イサジ</t>
    </rPh>
    <rPh sb="6" eb="7">
      <t>コ</t>
    </rPh>
    <phoneticPr fontId="1"/>
  </si>
  <si>
    <t>㈱黒翠　こくすい</t>
    <rPh sb="1" eb="2">
      <t>クロ</t>
    </rPh>
    <rPh sb="2" eb="3">
      <t>ミドリ</t>
    </rPh>
    <phoneticPr fontId="1"/>
  </si>
  <si>
    <t>菊地　典子</t>
    <rPh sb="0" eb="2">
      <t>キクチ</t>
    </rPh>
    <rPh sb="3" eb="5">
      <t>ノリコ</t>
    </rPh>
    <phoneticPr fontId="1"/>
  </si>
  <si>
    <t>㈲マザーズ　ほのかの森</t>
    <rPh sb="10" eb="11">
      <t>モリ</t>
    </rPh>
    <phoneticPr fontId="1"/>
  </si>
  <si>
    <t>藤田　由香里</t>
    <rPh sb="0" eb="2">
      <t>フジタ</t>
    </rPh>
    <rPh sb="3" eb="4">
      <t>ユ</t>
    </rPh>
    <rPh sb="4" eb="5">
      <t>カ</t>
    </rPh>
    <rPh sb="5" eb="6">
      <t>リ</t>
    </rPh>
    <phoneticPr fontId="1"/>
  </si>
  <si>
    <t>竹内クリニック</t>
    <rPh sb="0" eb="2">
      <t>タケウチ</t>
    </rPh>
    <phoneticPr fontId="1"/>
  </si>
  <si>
    <t>上松　妙子</t>
    <rPh sb="0" eb="2">
      <t>ウエマツ</t>
    </rPh>
    <rPh sb="3" eb="5">
      <t>タエコ</t>
    </rPh>
    <phoneticPr fontId="1"/>
  </si>
  <si>
    <t>医療法人桂名会　名東老人保健施設</t>
    <rPh sb="0" eb="2">
      <t>イリョウ</t>
    </rPh>
    <rPh sb="2" eb="4">
      <t>ホウジン</t>
    </rPh>
    <rPh sb="4" eb="5">
      <t>カツラ</t>
    </rPh>
    <rPh sb="5" eb="6">
      <t>ナ</t>
    </rPh>
    <rPh sb="6" eb="7">
      <t>カイ</t>
    </rPh>
    <rPh sb="8" eb="10">
      <t>メイトウ</t>
    </rPh>
    <rPh sb="10" eb="12">
      <t>ロウジン</t>
    </rPh>
    <rPh sb="12" eb="14">
      <t>ホケン</t>
    </rPh>
    <rPh sb="14" eb="16">
      <t>シセツ</t>
    </rPh>
    <phoneticPr fontId="1"/>
  </si>
  <si>
    <t>伊藤　綾咲</t>
    <rPh sb="0" eb="2">
      <t>イトウ</t>
    </rPh>
    <rPh sb="3" eb="4">
      <t>アヤ</t>
    </rPh>
    <rPh sb="4" eb="5">
      <t>サ</t>
    </rPh>
    <phoneticPr fontId="1"/>
  </si>
  <si>
    <t>名和眼科クリニック</t>
    <rPh sb="0" eb="2">
      <t>ナワ</t>
    </rPh>
    <rPh sb="2" eb="4">
      <t>ガンカ</t>
    </rPh>
    <phoneticPr fontId="1"/>
  </si>
  <si>
    <t>大林　良枝</t>
    <rPh sb="0" eb="2">
      <t>オオバヤシ</t>
    </rPh>
    <rPh sb="3" eb="5">
      <t>ヨシエ</t>
    </rPh>
    <phoneticPr fontId="1"/>
  </si>
  <si>
    <t>株式会社エムズコンサルティング　ぬくもりの家くすのき</t>
    <rPh sb="0" eb="4">
      <t>カブシキガイシャ</t>
    </rPh>
    <rPh sb="21" eb="22">
      <t>イエ</t>
    </rPh>
    <phoneticPr fontId="1"/>
  </si>
  <si>
    <t>有限会社マザーズ　ほのかの森</t>
    <rPh sb="0" eb="4">
      <t>ユウゲンガイシャ</t>
    </rPh>
    <rPh sb="13" eb="14">
      <t>モリ</t>
    </rPh>
    <phoneticPr fontId="1"/>
  </si>
  <si>
    <t>有限会社ケイズライフ　グループホーム小町</t>
    <rPh sb="0" eb="4">
      <t>ユウゲンガイシャ</t>
    </rPh>
    <rPh sb="18" eb="20">
      <t>コマチ</t>
    </rPh>
    <phoneticPr fontId="1"/>
  </si>
  <si>
    <t>福岡　エルリーナ</t>
    <rPh sb="0" eb="2">
      <t>フクオカ</t>
    </rPh>
    <phoneticPr fontId="1"/>
  </si>
  <si>
    <t>社会福祉法人知立福祉会　グループホームほほえみの里　若林</t>
    <rPh sb="0" eb="2">
      <t>シャカイ</t>
    </rPh>
    <rPh sb="2" eb="4">
      <t>フクシ</t>
    </rPh>
    <rPh sb="4" eb="6">
      <t>ホウジン</t>
    </rPh>
    <rPh sb="6" eb="8">
      <t>チリュウ</t>
    </rPh>
    <rPh sb="8" eb="10">
      <t>フクシ</t>
    </rPh>
    <rPh sb="10" eb="11">
      <t>カイ</t>
    </rPh>
    <rPh sb="24" eb="25">
      <t>サト</t>
    </rPh>
    <rPh sb="26" eb="28">
      <t>ワカバヤシ</t>
    </rPh>
    <phoneticPr fontId="1"/>
  </si>
  <si>
    <t>馬場　晃</t>
    <rPh sb="0" eb="2">
      <t>ババ</t>
    </rPh>
    <rPh sb="3" eb="4">
      <t>アキラ</t>
    </rPh>
    <phoneticPr fontId="1"/>
  </si>
  <si>
    <t>加藤　早百合</t>
    <rPh sb="0" eb="2">
      <t>カトウ</t>
    </rPh>
    <rPh sb="3" eb="6">
      <t>サユリ</t>
    </rPh>
    <phoneticPr fontId="1"/>
  </si>
  <si>
    <t>株式会社アスモフードサービス　BL名古屋</t>
    <rPh sb="0" eb="4">
      <t>カブシキガイシャ</t>
    </rPh>
    <rPh sb="17" eb="20">
      <t>ナゴヤ</t>
    </rPh>
    <phoneticPr fontId="1"/>
  </si>
  <si>
    <t>友久</t>
    <rPh sb="0" eb="1">
      <t>トモ</t>
    </rPh>
    <rPh sb="1" eb="2">
      <t>ヒサ</t>
    </rPh>
    <phoneticPr fontId="1"/>
  </si>
  <si>
    <t>伊藤　比路美</t>
    <rPh sb="0" eb="2">
      <t>イトウ</t>
    </rPh>
    <rPh sb="3" eb="4">
      <t>ヒ</t>
    </rPh>
    <rPh sb="4" eb="5">
      <t>ロ</t>
    </rPh>
    <rPh sb="5" eb="6">
      <t>ミ</t>
    </rPh>
    <phoneticPr fontId="1"/>
  </si>
  <si>
    <t>㈱アスモフードサービス</t>
    <phoneticPr fontId="1"/>
  </si>
  <si>
    <t>羽石支社長</t>
    <rPh sb="0" eb="2">
      <t>ハネイシ</t>
    </rPh>
    <rPh sb="2" eb="5">
      <t>シシャチョウ</t>
    </rPh>
    <phoneticPr fontId="1"/>
  </si>
  <si>
    <t>松山　明子</t>
    <rPh sb="0" eb="2">
      <t>マツヤマ</t>
    </rPh>
    <rPh sb="3" eb="5">
      <t>アキコ</t>
    </rPh>
    <phoneticPr fontId="1"/>
  </si>
  <si>
    <t>㈱ひかり倶楽部　起承転結</t>
    <rPh sb="4" eb="7">
      <t>クラブ</t>
    </rPh>
    <rPh sb="8" eb="12">
      <t>キショウテンケツ</t>
    </rPh>
    <phoneticPr fontId="1"/>
  </si>
  <si>
    <t>㈱ひかり倶楽部　咲彩</t>
    <rPh sb="4" eb="7">
      <t>クラブ</t>
    </rPh>
    <rPh sb="8" eb="9">
      <t>サ</t>
    </rPh>
    <rPh sb="9" eb="10">
      <t>イロド</t>
    </rPh>
    <phoneticPr fontId="1"/>
  </si>
  <si>
    <t>古藤　真鈴</t>
    <rPh sb="0" eb="1">
      <t>フル</t>
    </rPh>
    <rPh sb="1" eb="2">
      <t>フジ</t>
    </rPh>
    <rPh sb="3" eb="4">
      <t>マ</t>
    </rPh>
    <rPh sb="4" eb="5">
      <t>スズ</t>
    </rPh>
    <phoneticPr fontId="1"/>
  </si>
  <si>
    <t>あおい動物クリニック</t>
    <rPh sb="3" eb="5">
      <t>ドウブツ</t>
    </rPh>
    <phoneticPr fontId="1"/>
  </si>
  <si>
    <t>林</t>
    <rPh sb="0" eb="1">
      <t>ハヤシ</t>
    </rPh>
    <phoneticPr fontId="1"/>
  </si>
  <si>
    <t>鶴田　加代美</t>
    <rPh sb="0" eb="2">
      <t>ツルタ</t>
    </rPh>
    <rPh sb="3" eb="5">
      <t>カヨ</t>
    </rPh>
    <rPh sb="5" eb="6">
      <t>ミ</t>
    </rPh>
    <phoneticPr fontId="1"/>
  </si>
  <si>
    <t>ｼｰｴｲﾁﾎｽﾋﾟﾀﾘﾃｨﾌｰﾄﾞｻｰﾋﾞｽ中部株式会社　あさい病院</t>
    <rPh sb="22" eb="24">
      <t>チュウブ</t>
    </rPh>
    <rPh sb="24" eb="26">
      <t>カブシキ</t>
    </rPh>
    <rPh sb="26" eb="28">
      <t>カイシャ</t>
    </rPh>
    <rPh sb="32" eb="34">
      <t>ビョウイン</t>
    </rPh>
    <phoneticPr fontId="1"/>
  </si>
  <si>
    <t>古澤　史絵</t>
    <rPh sb="0" eb="2">
      <t>フルサワ</t>
    </rPh>
    <rPh sb="3" eb="4">
      <t>シ</t>
    </rPh>
    <rPh sb="4" eb="5">
      <t>エ</t>
    </rPh>
    <phoneticPr fontId="1"/>
  </si>
  <si>
    <t>障害者支援施設　ゆたか苑</t>
    <rPh sb="0" eb="3">
      <t>ショウガイシャ</t>
    </rPh>
    <rPh sb="3" eb="5">
      <t>シエン</t>
    </rPh>
    <rPh sb="5" eb="7">
      <t>シセツ</t>
    </rPh>
    <rPh sb="11" eb="12">
      <t>エン</t>
    </rPh>
    <phoneticPr fontId="1"/>
  </si>
  <si>
    <t>吉村　真奈美</t>
    <rPh sb="0" eb="2">
      <t>ヨシムラ</t>
    </rPh>
    <rPh sb="3" eb="6">
      <t>マナミ</t>
    </rPh>
    <phoneticPr fontId="1"/>
  </si>
  <si>
    <t>さくら総合病院</t>
    <rPh sb="3" eb="5">
      <t>ソウゴウ</t>
    </rPh>
    <rPh sb="5" eb="7">
      <t>ビョウイン</t>
    </rPh>
    <phoneticPr fontId="1"/>
  </si>
  <si>
    <t>堀内　紀孝</t>
    <rPh sb="0" eb="2">
      <t>ホリウチ</t>
    </rPh>
    <rPh sb="3" eb="4">
      <t>ノリ</t>
    </rPh>
    <rPh sb="4" eb="5">
      <t>タカ</t>
    </rPh>
    <phoneticPr fontId="1"/>
  </si>
  <si>
    <t>社会福祉法人　福田会　障害者支援施設　ゆたか苑</t>
    <rPh sb="0" eb="2">
      <t>シャカイ</t>
    </rPh>
    <rPh sb="2" eb="4">
      <t>フクシ</t>
    </rPh>
    <rPh sb="4" eb="6">
      <t>ホウジン</t>
    </rPh>
    <rPh sb="7" eb="9">
      <t>フクダ</t>
    </rPh>
    <rPh sb="9" eb="10">
      <t>カイ</t>
    </rPh>
    <rPh sb="11" eb="14">
      <t>ショウガイシャ</t>
    </rPh>
    <rPh sb="14" eb="16">
      <t>シエン</t>
    </rPh>
    <rPh sb="16" eb="18">
      <t>シセツ</t>
    </rPh>
    <rPh sb="22" eb="23">
      <t>エン</t>
    </rPh>
    <phoneticPr fontId="1"/>
  </si>
  <si>
    <t>目瀬　裕子</t>
    <rPh sb="0" eb="1">
      <t>メ</t>
    </rPh>
    <rPh sb="1" eb="2">
      <t>セ</t>
    </rPh>
    <rPh sb="3" eb="5">
      <t>ユウコ</t>
    </rPh>
    <phoneticPr fontId="1"/>
  </si>
  <si>
    <t>医療法人　朋寿会　介護老人保健施設　福の里</t>
    <rPh sb="0" eb="2">
      <t>イリョウ</t>
    </rPh>
    <rPh sb="2" eb="4">
      <t>ホウジン</t>
    </rPh>
    <rPh sb="5" eb="6">
      <t>トモ</t>
    </rPh>
    <rPh sb="6" eb="7">
      <t>コトブキ</t>
    </rPh>
    <rPh sb="7" eb="8">
      <t>カイ</t>
    </rPh>
    <rPh sb="9" eb="11">
      <t>カイゴ</t>
    </rPh>
    <rPh sb="11" eb="13">
      <t>ロウジン</t>
    </rPh>
    <rPh sb="13" eb="15">
      <t>ホケン</t>
    </rPh>
    <rPh sb="15" eb="17">
      <t>シセツ</t>
    </rPh>
    <rPh sb="18" eb="19">
      <t>フク</t>
    </rPh>
    <rPh sb="20" eb="21">
      <t>サト</t>
    </rPh>
    <phoneticPr fontId="1"/>
  </si>
  <si>
    <t>西川　純子</t>
    <rPh sb="0" eb="2">
      <t>ニシカワ</t>
    </rPh>
    <rPh sb="3" eb="5">
      <t>ジュンコ</t>
    </rPh>
    <phoneticPr fontId="1"/>
  </si>
  <si>
    <t>日清医療食品㈱　水沢病院</t>
    <rPh sb="0" eb="2">
      <t>ニッシン</t>
    </rPh>
    <rPh sb="2" eb="4">
      <t>イリョウ</t>
    </rPh>
    <rPh sb="4" eb="6">
      <t>ショクヒン</t>
    </rPh>
    <rPh sb="8" eb="10">
      <t>ミズサワ</t>
    </rPh>
    <rPh sb="10" eb="12">
      <t>ビョウイン</t>
    </rPh>
    <phoneticPr fontId="1"/>
  </si>
  <si>
    <t>住宅型有料老人ホーム　ホームライフ咲花</t>
    <rPh sb="0" eb="3">
      <t>ジュウタクガタ</t>
    </rPh>
    <rPh sb="3" eb="5">
      <t>ユウリョウ</t>
    </rPh>
    <rPh sb="5" eb="7">
      <t>ロウジン</t>
    </rPh>
    <rPh sb="17" eb="18">
      <t>サ</t>
    </rPh>
    <rPh sb="18" eb="19">
      <t>ハナ</t>
    </rPh>
    <phoneticPr fontId="1"/>
  </si>
  <si>
    <t>浪花　均</t>
    <rPh sb="0" eb="2">
      <t>ナニワ</t>
    </rPh>
    <rPh sb="3" eb="4">
      <t>ヒトシ</t>
    </rPh>
    <phoneticPr fontId="1"/>
  </si>
  <si>
    <t>國光　迪恵</t>
    <rPh sb="0" eb="2">
      <t>クニミツ</t>
    </rPh>
    <rPh sb="3" eb="4">
      <t>ススム</t>
    </rPh>
    <rPh sb="4" eb="5">
      <t>エ</t>
    </rPh>
    <phoneticPr fontId="1"/>
  </si>
  <si>
    <t>日清医療食品㈱</t>
    <rPh sb="0" eb="6">
      <t>ニッシンイリョウショクヒン</t>
    </rPh>
    <phoneticPr fontId="1"/>
  </si>
  <si>
    <t>原　まち子</t>
    <rPh sb="0" eb="1">
      <t>ハラ</t>
    </rPh>
    <rPh sb="4" eb="5">
      <t>コ</t>
    </rPh>
    <phoneticPr fontId="1"/>
  </si>
  <si>
    <t>イオンディライト株式会社</t>
    <rPh sb="8" eb="10">
      <t>カブシキ</t>
    </rPh>
    <rPh sb="10" eb="12">
      <t>カイシャ</t>
    </rPh>
    <phoneticPr fontId="1"/>
  </si>
  <si>
    <t>髙野　光政</t>
    <rPh sb="0" eb="1">
      <t>タカ</t>
    </rPh>
    <rPh sb="1" eb="2">
      <t>ノ</t>
    </rPh>
    <rPh sb="3" eb="5">
      <t>ミツマサ</t>
    </rPh>
    <phoneticPr fontId="1"/>
  </si>
  <si>
    <t>株式会社LEOC　永生苑</t>
    <rPh sb="0" eb="4">
      <t>カブシキガイシャ</t>
    </rPh>
    <rPh sb="9" eb="10">
      <t>エイ</t>
    </rPh>
    <rPh sb="10" eb="11">
      <t>セイ</t>
    </rPh>
    <rPh sb="11" eb="12">
      <t>エン</t>
    </rPh>
    <phoneticPr fontId="1"/>
  </si>
  <si>
    <t>高橋　沙弥</t>
    <rPh sb="0" eb="2">
      <t>タカハシ</t>
    </rPh>
    <rPh sb="3" eb="4">
      <t>サ</t>
    </rPh>
    <rPh sb="4" eb="5">
      <t>ヤ</t>
    </rPh>
    <phoneticPr fontId="1"/>
  </si>
  <si>
    <t>医療法人　深見十全会　らくらく一色</t>
    <rPh sb="0" eb="2">
      <t>イリョウ</t>
    </rPh>
    <rPh sb="2" eb="4">
      <t>ホウジン</t>
    </rPh>
    <rPh sb="5" eb="7">
      <t>フカミ</t>
    </rPh>
    <rPh sb="7" eb="9">
      <t>ジュウゼン</t>
    </rPh>
    <rPh sb="9" eb="10">
      <t>カイ</t>
    </rPh>
    <rPh sb="15" eb="17">
      <t>イッシキ</t>
    </rPh>
    <phoneticPr fontId="1"/>
  </si>
  <si>
    <t>安田　真理子</t>
    <rPh sb="0" eb="2">
      <t>ヤスダ</t>
    </rPh>
    <rPh sb="3" eb="6">
      <t>マリコ</t>
    </rPh>
    <phoneticPr fontId="1"/>
  </si>
  <si>
    <t>きはまデイサービスセンター</t>
    <phoneticPr fontId="1"/>
  </si>
  <si>
    <t>竹内　三枝子</t>
    <rPh sb="0" eb="2">
      <t>タケウチ</t>
    </rPh>
    <rPh sb="3" eb="6">
      <t>ミエコ</t>
    </rPh>
    <phoneticPr fontId="1"/>
  </si>
  <si>
    <t>東海橋苑グループホーム　東起</t>
    <rPh sb="0" eb="2">
      <t>トウカイ</t>
    </rPh>
    <rPh sb="2" eb="3">
      <t>バシ</t>
    </rPh>
    <rPh sb="3" eb="4">
      <t>エン</t>
    </rPh>
    <rPh sb="12" eb="13">
      <t>ヒガシ</t>
    </rPh>
    <rPh sb="13" eb="14">
      <t>オ</t>
    </rPh>
    <phoneticPr fontId="1"/>
  </si>
  <si>
    <t>北村　新子</t>
    <rPh sb="0" eb="2">
      <t>キタムラ</t>
    </rPh>
    <rPh sb="3" eb="4">
      <t>シン</t>
    </rPh>
    <rPh sb="4" eb="5">
      <t>コ</t>
    </rPh>
    <phoneticPr fontId="1"/>
  </si>
  <si>
    <t>有限会社　慎光</t>
    <rPh sb="0" eb="4">
      <t>ユウゲンガイシャ</t>
    </rPh>
    <rPh sb="5" eb="6">
      <t>シン</t>
    </rPh>
    <rPh sb="6" eb="7">
      <t>ヒカリ</t>
    </rPh>
    <phoneticPr fontId="1"/>
  </si>
  <si>
    <t>伊藤　満江</t>
    <rPh sb="0" eb="2">
      <t>イトウ</t>
    </rPh>
    <rPh sb="3" eb="5">
      <t>ミツエ</t>
    </rPh>
    <phoneticPr fontId="1"/>
  </si>
  <si>
    <t>社会福祉法人名春会　名春の森</t>
    <rPh sb="0" eb="2">
      <t>シャカイ</t>
    </rPh>
    <rPh sb="2" eb="4">
      <t>フクシ</t>
    </rPh>
    <rPh sb="4" eb="6">
      <t>ホウジン</t>
    </rPh>
    <rPh sb="6" eb="7">
      <t>メイ</t>
    </rPh>
    <rPh sb="7" eb="8">
      <t>ハル</t>
    </rPh>
    <rPh sb="8" eb="9">
      <t>カイ</t>
    </rPh>
    <rPh sb="10" eb="11">
      <t>メイ</t>
    </rPh>
    <rPh sb="11" eb="12">
      <t>ハル</t>
    </rPh>
    <rPh sb="13" eb="14">
      <t>モリ</t>
    </rPh>
    <phoneticPr fontId="1"/>
  </si>
  <si>
    <t>久保　亜矢</t>
    <rPh sb="0" eb="2">
      <t>クボ</t>
    </rPh>
    <rPh sb="3" eb="5">
      <t>アヤ</t>
    </rPh>
    <phoneticPr fontId="1"/>
  </si>
  <si>
    <t>ななさと保育園　千種ピッコロ保育園</t>
    <rPh sb="4" eb="7">
      <t>ホイクエン</t>
    </rPh>
    <rPh sb="8" eb="10">
      <t>チクサ</t>
    </rPh>
    <rPh sb="14" eb="17">
      <t>ホイクエン</t>
    </rPh>
    <phoneticPr fontId="1"/>
  </si>
  <si>
    <t>澤田　定夫</t>
    <rPh sb="0" eb="2">
      <t>サワダ</t>
    </rPh>
    <rPh sb="3" eb="5">
      <t>サダオ</t>
    </rPh>
    <phoneticPr fontId="1"/>
  </si>
  <si>
    <t>近藤　仁美</t>
    <rPh sb="0" eb="2">
      <t>コンドウ</t>
    </rPh>
    <rPh sb="3" eb="5">
      <t>ヒトミ</t>
    </rPh>
    <phoneticPr fontId="1"/>
  </si>
  <si>
    <t>株式会社LEOC　グランダ塩釜口</t>
    <rPh sb="0" eb="4">
      <t>カブシキガイシャ</t>
    </rPh>
    <rPh sb="13" eb="16">
      <t>シオガマグチ</t>
    </rPh>
    <phoneticPr fontId="1"/>
  </si>
  <si>
    <t>近藤　和真</t>
    <rPh sb="0" eb="2">
      <t>コンドウ</t>
    </rPh>
    <rPh sb="3" eb="5">
      <t>カズマ</t>
    </rPh>
    <phoneticPr fontId="1"/>
  </si>
  <si>
    <t>㈱ティーガイア　ドコモショップ金山店</t>
    <rPh sb="15" eb="17">
      <t>カナヤマ</t>
    </rPh>
    <rPh sb="17" eb="18">
      <t>ミセ</t>
    </rPh>
    <phoneticPr fontId="1"/>
  </si>
  <si>
    <t>後藤　愛美</t>
    <rPh sb="0" eb="2">
      <t>ゴトウ</t>
    </rPh>
    <rPh sb="3" eb="5">
      <t>マナミ</t>
    </rPh>
    <phoneticPr fontId="1"/>
  </si>
  <si>
    <t>医療法人　愛仁会　名春中央病院</t>
    <rPh sb="0" eb="2">
      <t>イリョウ</t>
    </rPh>
    <rPh sb="2" eb="4">
      <t>ホウジン</t>
    </rPh>
    <rPh sb="5" eb="6">
      <t>アイ</t>
    </rPh>
    <rPh sb="6" eb="7">
      <t>ジン</t>
    </rPh>
    <rPh sb="7" eb="8">
      <t>カイ</t>
    </rPh>
    <rPh sb="9" eb="10">
      <t>メイ</t>
    </rPh>
    <rPh sb="10" eb="11">
      <t>ハル</t>
    </rPh>
    <rPh sb="11" eb="13">
      <t>チュウオウ</t>
    </rPh>
    <rPh sb="13" eb="15">
      <t>ビョウイン</t>
    </rPh>
    <phoneticPr fontId="1"/>
  </si>
  <si>
    <t>熊崎　良子</t>
    <rPh sb="0" eb="2">
      <t>クマザキ</t>
    </rPh>
    <rPh sb="3" eb="5">
      <t>ヨシコ</t>
    </rPh>
    <phoneticPr fontId="1"/>
  </si>
  <si>
    <t>グリーンライフ株式会社　はぴね可児</t>
    <rPh sb="7" eb="9">
      <t>カブシキ</t>
    </rPh>
    <rPh sb="9" eb="11">
      <t>カイシャ</t>
    </rPh>
    <rPh sb="15" eb="17">
      <t>カニ</t>
    </rPh>
    <phoneticPr fontId="1"/>
  </si>
  <si>
    <t>松下</t>
    <rPh sb="0" eb="2">
      <t>マツシタ</t>
    </rPh>
    <phoneticPr fontId="1"/>
  </si>
  <si>
    <t>木村　英里加</t>
    <rPh sb="0" eb="2">
      <t>キムラ</t>
    </rPh>
    <rPh sb="3" eb="4">
      <t>エイ</t>
    </rPh>
    <rPh sb="4" eb="5">
      <t>サト</t>
    </rPh>
    <rPh sb="5" eb="6">
      <t>カ</t>
    </rPh>
    <phoneticPr fontId="1"/>
  </si>
  <si>
    <t>社会福祉法人　富田福祉会　美保岐の丘</t>
    <rPh sb="0" eb="2">
      <t>シャカイ</t>
    </rPh>
    <rPh sb="2" eb="4">
      <t>フクシ</t>
    </rPh>
    <rPh sb="4" eb="6">
      <t>ホウジン</t>
    </rPh>
    <rPh sb="7" eb="9">
      <t>トミダ</t>
    </rPh>
    <rPh sb="9" eb="11">
      <t>フクシ</t>
    </rPh>
    <rPh sb="11" eb="12">
      <t>カイ</t>
    </rPh>
    <rPh sb="13" eb="14">
      <t>ミ</t>
    </rPh>
    <rPh sb="14" eb="15">
      <t>ホ</t>
    </rPh>
    <rPh sb="15" eb="16">
      <t>チマタ</t>
    </rPh>
    <rPh sb="17" eb="18">
      <t>オカ</t>
    </rPh>
    <phoneticPr fontId="1"/>
  </si>
  <si>
    <t>小坂井　礼佳</t>
    <rPh sb="0" eb="3">
      <t>コサカイ</t>
    </rPh>
    <rPh sb="4" eb="5">
      <t>レイ</t>
    </rPh>
    <rPh sb="5" eb="6">
      <t>カ</t>
    </rPh>
    <phoneticPr fontId="1"/>
  </si>
  <si>
    <t>社会福祉法人あすなろ福祉会　かわさき保育園</t>
    <rPh sb="0" eb="2">
      <t>シャカイ</t>
    </rPh>
    <rPh sb="2" eb="4">
      <t>フクシ</t>
    </rPh>
    <rPh sb="4" eb="6">
      <t>ホウジン</t>
    </rPh>
    <rPh sb="10" eb="12">
      <t>フクシ</t>
    </rPh>
    <rPh sb="12" eb="13">
      <t>カイ</t>
    </rPh>
    <rPh sb="18" eb="21">
      <t>ホイクエン</t>
    </rPh>
    <phoneticPr fontId="1"/>
  </si>
  <si>
    <t>山本　明日香</t>
    <rPh sb="0" eb="2">
      <t>ヤマモト</t>
    </rPh>
    <rPh sb="3" eb="6">
      <t>アスカ</t>
    </rPh>
    <phoneticPr fontId="1"/>
  </si>
  <si>
    <t>医療法人　羽栗会　介護老人保健施設　羽栗の里</t>
    <rPh sb="0" eb="2">
      <t>イリョウ</t>
    </rPh>
    <rPh sb="2" eb="4">
      <t>ホウジン</t>
    </rPh>
    <rPh sb="5" eb="7">
      <t>ハグリ</t>
    </rPh>
    <rPh sb="7" eb="8">
      <t>カイ</t>
    </rPh>
    <rPh sb="9" eb="11">
      <t>カイゴ</t>
    </rPh>
    <rPh sb="11" eb="13">
      <t>ロウジン</t>
    </rPh>
    <rPh sb="13" eb="15">
      <t>ホケン</t>
    </rPh>
    <rPh sb="15" eb="17">
      <t>シセツ</t>
    </rPh>
    <rPh sb="18" eb="20">
      <t>ハグリ</t>
    </rPh>
    <rPh sb="21" eb="22">
      <t>サト</t>
    </rPh>
    <phoneticPr fontId="1"/>
  </si>
  <si>
    <t>山越　恵子</t>
    <rPh sb="0" eb="2">
      <t>ヤマコシ</t>
    </rPh>
    <rPh sb="3" eb="5">
      <t>ケイコ</t>
    </rPh>
    <phoneticPr fontId="1"/>
  </si>
  <si>
    <t>㈲D-CLIP　野村ショートステイ</t>
    <rPh sb="8" eb="10">
      <t>ノムラ</t>
    </rPh>
    <phoneticPr fontId="1"/>
  </si>
  <si>
    <t>山本　翔子</t>
    <rPh sb="0" eb="2">
      <t>ヤマモト</t>
    </rPh>
    <rPh sb="3" eb="5">
      <t>ショウコ</t>
    </rPh>
    <phoneticPr fontId="1"/>
  </si>
  <si>
    <t>社会医療法人　愛生会　総合上飯田第一病院</t>
    <rPh sb="0" eb="2">
      <t>シャカイ</t>
    </rPh>
    <rPh sb="2" eb="4">
      <t>イリョウ</t>
    </rPh>
    <rPh sb="4" eb="6">
      <t>ホウジン</t>
    </rPh>
    <rPh sb="7" eb="8">
      <t>アイ</t>
    </rPh>
    <rPh sb="8" eb="9">
      <t>セイ</t>
    </rPh>
    <rPh sb="9" eb="10">
      <t>カイ</t>
    </rPh>
    <rPh sb="11" eb="13">
      <t>ソウゴウ</t>
    </rPh>
    <rPh sb="13" eb="16">
      <t>カミイイダ</t>
    </rPh>
    <rPh sb="16" eb="18">
      <t>ダイイチ</t>
    </rPh>
    <rPh sb="18" eb="20">
      <t>ビョウイン</t>
    </rPh>
    <phoneticPr fontId="1"/>
  </si>
  <si>
    <t>浅野　智津子</t>
    <rPh sb="0" eb="2">
      <t>アサノ</t>
    </rPh>
    <rPh sb="3" eb="6">
      <t>チズコ</t>
    </rPh>
    <phoneticPr fontId="1"/>
  </si>
  <si>
    <t>総合上飯田第一病院</t>
    <rPh sb="0" eb="2">
      <t>ソウゴウ</t>
    </rPh>
    <rPh sb="2" eb="5">
      <t>カミイイダ</t>
    </rPh>
    <rPh sb="5" eb="7">
      <t>ダイイチ</t>
    </rPh>
    <rPh sb="7" eb="9">
      <t>ビョウイン</t>
    </rPh>
    <phoneticPr fontId="1"/>
  </si>
  <si>
    <t>エマンタ　ウデシカ</t>
    <phoneticPr fontId="1"/>
  </si>
  <si>
    <t>大口ケアセンター　あかり</t>
    <rPh sb="0" eb="2">
      <t>オオグチ</t>
    </rPh>
    <phoneticPr fontId="1"/>
  </si>
  <si>
    <t>木村　美智子</t>
    <rPh sb="0" eb="2">
      <t>キムラ</t>
    </rPh>
    <rPh sb="3" eb="6">
      <t>ミチコ</t>
    </rPh>
    <phoneticPr fontId="1"/>
  </si>
  <si>
    <t>株式会社エバーホームケアサービス　HOTハウス</t>
    <rPh sb="0" eb="4">
      <t>カブシキガイシャ</t>
    </rPh>
    <phoneticPr fontId="1"/>
  </si>
  <si>
    <t>北澤　麻衣</t>
    <rPh sb="0" eb="2">
      <t>キタザワ</t>
    </rPh>
    <rPh sb="3" eb="5">
      <t>マイ</t>
    </rPh>
    <phoneticPr fontId="1"/>
  </si>
  <si>
    <t>株式会社セゾンファトリー　松坂屋　名古屋店</t>
    <rPh sb="0" eb="2">
      <t>カブシキ</t>
    </rPh>
    <rPh sb="2" eb="4">
      <t>カイシャ</t>
    </rPh>
    <rPh sb="13" eb="16">
      <t>マツザカヤ</t>
    </rPh>
    <rPh sb="17" eb="21">
      <t>ナゴヤテン</t>
    </rPh>
    <phoneticPr fontId="1"/>
  </si>
  <si>
    <t>藤本　マリリン</t>
    <rPh sb="0" eb="2">
      <t>フジモト</t>
    </rPh>
    <phoneticPr fontId="1"/>
  </si>
  <si>
    <t>医療法人　医仁会　さくら総合福祉センター</t>
    <rPh sb="0" eb="2">
      <t>イリョウ</t>
    </rPh>
    <rPh sb="2" eb="4">
      <t>ホウジン</t>
    </rPh>
    <rPh sb="5" eb="6">
      <t>イ</t>
    </rPh>
    <rPh sb="6" eb="7">
      <t>ジン</t>
    </rPh>
    <rPh sb="7" eb="8">
      <t>カイ</t>
    </rPh>
    <rPh sb="12" eb="14">
      <t>ソウゴウ</t>
    </rPh>
    <rPh sb="14" eb="16">
      <t>フクシ</t>
    </rPh>
    <phoneticPr fontId="1"/>
  </si>
  <si>
    <t>西重　浩子</t>
    <rPh sb="0" eb="1">
      <t>ニシ</t>
    </rPh>
    <rPh sb="1" eb="2">
      <t>シゲ</t>
    </rPh>
    <rPh sb="3" eb="5">
      <t>ヒロコ</t>
    </rPh>
    <phoneticPr fontId="1"/>
  </si>
  <si>
    <t>㈱WELL　グループホームしらゆり</t>
    <phoneticPr fontId="1"/>
  </si>
  <si>
    <t>中村　梨恵</t>
    <rPh sb="0" eb="2">
      <t>ナカムラ</t>
    </rPh>
    <rPh sb="3" eb="4">
      <t>ナシ</t>
    </rPh>
    <rPh sb="4" eb="5">
      <t>エ</t>
    </rPh>
    <phoneticPr fontId="1"/>
  </si>
  <si>
    <t>社会福祉法人　はしま　光輝苑</t>
    <rPh sb="0" eb="2">
      <t>シャカイ</t>
    </rPh>
    <rPh sb="2" eb="4">
      <t>フクシ</t>
    </rPh>
    <rPh sb="4" eb="6">
      <t>ホウジン</t>
    </rPh>
    <rPh sb="11" eb="12">
      <t>ヒカリ</t>
    </rPh>
    <rPh sb="12" eb="13">
      <t>カガヤ</t>
    </rPh>
    <rPh sb="13" eb="14">
      <t>エン</t>
    </rPh>
    <phoneticPr fontId="1"/>
  </si>
  <si>
    <t>末松　いづみ</t>
    <rPh sb="0" eb="2">
      <t>スエマツ</t>
    </rPh>
    <phoneticPr fontId="1"/>
  </si>
  <si>
    <t>特定医療法人　泰玄会　葵町クリニック</t>
    <rPh sb="0" eb="2">
      <t>トクテイ</t>
    </rPh>
    <rPh sb="2" eb="4">
      <t>イリョウ</t>
    </rPh>
    <rPh sb="4" eb="6">
      <t>ホウジン</t>
    </rPh>
    <rPh sb="7" eb="8">
      <t>タイ</t>
    </rPh>
    <rPh sb="8" eb="9">
      <t>ゲン</t>
    </rPh>
    <rPh sb="9" eb="10">
      <t>カイ</t>
    </rPh>
    <rPh sb="11" eb="13">
      <t>アオイマチ</t>
    </rPh>
    <phoneticPr fontId="1"/>
  </si>
  <si>
    <t>薗部　満衣子</t>
    <rPh sb="0" eb="2">
      <t>ソノベ</t>
    </rPh>
    <rPh sb="3" eb="4">
      <t>マン</t>
    </rPh>
    <rPh sb="4" eb="5">
      <t>イ</t>
    </rPh>
    <rPh sb="5" eb="6">
      <t>コ</t>
    </rPh>
    <phoneticPr fontId="1"/>
  </si>
  <si>
    <t>デイサービスセンターいつき伊勢</t>
    <rPh sb="13" eb="15">
      <t>イセ</t>
    </rPh>
    <phoneticPr fontId="1"/>
  </si>
  <si>
    <t>永谷　ちず子</t>
    <rPh sb="0" eb="2">
      <t>ナガタニ</t>
    </rPh>
    <rPh sb="5" eb="6">
      <t>コ</t>
    </rPh>
    <phoneticPr fontId="1"/>
  </si>
  <si>
    <t>社会福祉法人　敬愛会　大井シクラメン</t>
    <rPh sb="0" eb="2">
      <t>シャカイ</t>
    </rPh>
    <rPh sb="2" eb="4">
      <t>フクシ</t>
    </rPh>
    <rPh sb="4" eb="6">
      <t>ホウジン</t>
    </rPh>
    <rPh sb="7" eb="8">
      <t>ケイ</t>
    </rPh>
    <rPh sb="8" eb="9">
      <t>アイ</t>
    </rPh>
    <rPh sb="9" eb="10">
      <t>カイ</t>
    </rPh>
    <rPh sb="11" eb="13">
      <t>オオイ</t>
    </rPh>
    <phoneticPr fontId="1"/>
  </si>
  <si>
    <t>坂崎　桂代子</t>
    <rPh sb="0" eb="2">
      <t>サカザキ</t>
    </rPh>
    <rPh sb="3" eb="4">
      <t>カツラ</t>
    </rPh>
    <rPh sb="4" eb="5">
      <t>ヨ</t>
    </rPh>
    <rPh sb="5" eb="6">
      <t>コ</t>
    </rPh>
    <phoneticPr fontId="1"/>
  </si>
  <si>
    <t>社会福祉法人　桔梗会　総合老人福祉施設</t>
    <rPh sb="0" eb="2">
      <t>シャカイ</t>
    </rPh>
    <rPh sb="2" eb="4">
      <t>フクシ</t>
    </rPh>
    <rPh sb="4" eb="6">
      <t>ホウジン</t>
    </rPh>
    <rPh sb="7" eb="8">
      <t>ケツ</t>
    </rPh>
    <rPh sb="8" eb="9">
      <t>コウ</t>
    </rPh>
    <rPh sb="9" eb="10">
      <t>カイ</t>
    </rPh>
    <rPh sb="11" eb="13">
      <t>ソウゴウ</t>
    </rPh>
    <rPh sb="13" eb="15">
      <t>ロウジン</t>
    </rPh>
    <rPh sb="15" eb="17">
      <t>フクシ</t>
    </rPh>
    <rPh sb="17" eb="19">
      <t>シセツ</t>
    </rPh>
    <phoneticPr fontId="1"/>
  </si>
  <si>
    <t>野口　美香</t>
    <rPh sb="0" eb="2">
      <t>ノグチ</t>
    </rPh>
    <rPh sb="3" eb="5">
      <t>ミカ</t>
    </rPh>
    <phoneticPr fontId="1"/>
  </si>
  <si>
    <t>松尾　寛仁</t>
    <rPh sb="0" eb="2">
      <t>マツオ</t>
    </rPh>
    <rPh sb="3" eb="4">
      <t>ヒロ</t>
    </rPh>
    <rPh sb="4" eb="5">
      <t>ジン</t>
    </rPh>
    <phoneticPr fontId="1"/>
  </si>
  <si>
    <t>株式会社ひかり倶楽部　ほっぷすてっぷじゃんぷ</t>
    <rPh sb="0" eb="4">
      <t>カブシキガイシャ</t>
    </rPh>
    <rPh sb="7" eb="10">
      <t>クラブ</t>
    </rPh>
    <phoneticPr fontId="1"/>
  </si>
  <si>
    <t>奥田　孝広</t>
    <rPh sb="0" eb="2">
      <t>オクダ</t>
    </rPh>
    <rPh sb="3" eb="4">
      <t>タカシ</t>
    </rPh>
    <rPh sb="4" eb="5">
      <t>ヒロ</t>
    </rPh>
    <phoneticPr fontId="1"/>
  </si>
  <si>
    <t>医療法人　眞清会　新川病院</t>
    <rPh sb="0" eb="2">
      <t>イリョウ</t>
    </rPh>
    <rPh sb="2" eb="4">
      <t>ホウジン</t>
    </rPh>
    <rPh sb="5" eb="6">
      <t>マ</t>
    </rPh>
    <rPh sb="6" eb="7">
      <t>キヨ</t>
    </rPh>
    <rPh sb="7" eb="8">
      <t>カイ</t>
    </rPh>
    <rPh sb="9" eb="11">
      <t>シンカワ</t>
    </rPh>
    <rPh sb="11" eb="13">
      <t>ビョウイン</t>
    </rPh>
    <phoneticPr fontId="1"/>
  </si>
  <si>
    <t>伊藤　香代</t>
    <rPh sb="0" eb="2">
      <t>イトウ</t>
    </rPh>
    <rPh sb="3" eb="5">
      <t>カヨ</t>
    </rPh>
    <phoneticPr fontId="1"/>
  </si>
  <si>
    <t>医療法人　愛礼会　団欒の家　さとこまき</t>
    <rPh sb="0" eb="2">
      <t>イリョウ</t>
    </rPh>
    <rPh sb="2" eb="4">
      <t>ホウジン</t>
    </rPh>
    <rPh sb="5" eb="6">
      <t>アイ</t>
    </rPh>
    <rPh sb="6" eb="7">
      <t>レイ</t>
    </rPh>
    <rPh sb="7" eb="8">
      <t>カイ</t>
    </rPh>
    <rPh sb="9" eb="11">
      <t>ダンラン</t>
    </rPh>
    <rPh sb="12" eb="13">
      <t>イエ</t>
    </rPh>
    <phoneticPr fontId="1"/>
  </si>
  <si>
    <t>石原　里菜</t>
    <rPh sb="0" eb="2">
      <t>イシハラ</t>
    </rPh>
    <rPh sb="3" eb="5">
      <t>リナ</t>
    </rPh>
    <phoneticPr fontId="1"/>
  </si>
  <si>
    <t>㈱ケンセイ　すこやま</t>
    <phoneticPr fontId="1"/>
  </si>
  <si>
    <t>赤羽　史亮</t>
    <rPh sb="0" eb="2">
      <t>アカハネ</t>
    </rPh>
    <rPh sb="3" eb="4">
      <t>フミ</t>
    </rPh>
    <rPh sb="4" eb="5">
      <t>リョウ</t>
    </rPh>
    <phoneticPr fontId="1"/>
  </si>
  <si>
    <t>社会福祉法人　吉田会　養老の郷</t>
    <rPh sb="0" eb="2">
      <t>シャカイ</t>
    </rPh>
    <rPh sb="2" eb="4">
      <t>フクシ</t>
    </rPh>
    <rPh sb="4" eb="6">
      <t>ホウジン</t>
    </rPh>
    <rPh sb="7" eb="9">
      <t>ヨシダ</t>
    </rPh>
    <rPh sb="9" eb="10">
      <t>カイ</t>
    </rPh>
    <rPh sb="11" eb="13">
      <t>ヨウロウ</t>
    </rPh>
    <rPh sb="14" eb="15">
      <t>サト</t>
    </rPh>
    <phoneticPr fontId="1"/>
  </si>
  <si>
    <t>渡邉　幸恵</t>
    <rPh sb="0" eb="2">
      <t>ワタナベ</t>
    </rPh>
    <rPh sb="3" eb="5">
      <t>サチエ</t>
    </rPh>
    <phoneticPr fontId="1"/>
  </si>
  <si>
    <t>株式会社エイム　みのり西小原</t>
    <rPh sb="0" eb="4">
      <t>カブシキガイシャ</t>
    </rPh>
    <rPh sb="11" eb="12">
      <t>ニシ</t>
    </rPh>
    <rPh sb="12" eb="14">
      <t>コハラ</t>
    </rPh>
    <phoneticPr fontId="1"/>
  </si>
  <si>
    <t>建徳　静江</t>
    <rPh sb="0" eb="2">
      <t>ケントク</t>
    </rPh>
    <rPh sb="3" eb="5">
      <t>シズエ</t>
    </rPh>
    <phoneticPr fontId="1"/>
  </si>
  <si>
    <t>桑名カントリー倶楽部</t>
    <rPh sb="0" eb="2">
      <t>クワナ</t>
    </rPh>
    <rPh sb="7" eb="10">
      <t>クラブ</t>
    </rPh>
    <phoneticPr fontId="1"/>
  </si>
  <si>
    <t>松井　実</t>
    <rPh sb="0" eb="2">
      <t>マツイ</t>
    </rPh>
    <rPh sb="3" eb="4">
      <t>ミノル</t>
    </rPh>
    <phoneticPr fontId="1"/>
  </si>
  <si>
    <t>株式会社波の女　滝子通一丁目福祉会</t>
    <rPh sb="0" eb="4">
      <t>カブシキガイシャ</t>
    </rPh>
    <rPh sb="4" eb="5">
      <t>ナミ</t>
    </rPh>
    <rPh sb="6" eb="7">
      <t>オンナ</t>
    </rPh>
    <rPh sb="8" eb="9">
      <t>タキ</t>
    </rPh>
    <rPh sb="9" eb="10">
      <t>コ</t>
    </rPh>
    <rPh sb="10" eb="11">
      <t>トオ</t>
    </rPh>
    <rPh sb="11" eb="14">
      <t>イッチョウメ</t>
    </rPh>
    <rPh sb="14" eb="16">
      <t>フクシ</t>
    </rPh>
    <rPh sb="16" eb="17">
      <t>カイ</t>
    </rPh>
    <phoneticPr fontId="1"/>
  </si>
  <si>
    <t>木下　さやか</t>
    <rPh sb="0" eb="2">
      <t>キノシタ</t>
    </rPh>
    <phoneticPr fontId="1"/>
  </si>
  <si>
    <t>山本　絵里</t>
    <rPh sb="0" eb="2">
      <t>ヤマモト</t>
    </rPh>
    <rPh sb="3" eb="5">
      <t>エリ</t>
    </rPh>
    <phoneticPr fontId="1"/>
  </si>
  <si>
    <t>社会福祉法人　愛生会　上飯田リハビリテーション病院</t>
    <rPh sb="0" eb="2">
      <t>シャカイ</t>
    </rPh>
    <rPh sb="2" eb="4">
      <t>フクシ</t>
    </rPh>
    <rPh sb="4" eb="6">
      <t>ホウジン</t>
    </rPh>
    <rPh sb="7" eb="8">
      <t>アイ</t>
    </rPh>
    <rPh sb="8" eb="9">
      <t>セイ</t>
    </rPh>
    <rPh sb="9" eb="10">
      <t>カイ</t>
    </rPh>
    <rPh sb="11" eb="14">
      <t>カミイイダ</t>
    </rPh>
    <rPh sb="23" eb="25">
      <t>ビョウイン</t>
    </rPh>
    <phoneticPr fontId="1"/>
  </si>
  <si>
    <t>菊池　厚子</t>
    <rPh sb="0" eb="2">
      <t>キクチ</t>
    </rPh>
    <rPh sb="3" eb="5">
      <t>アツコ</t>
    </rPh>
    <phoneticPr fontId="1"/>
  </si>
  <si>
    <t>川脇クリニック</t>
    <rPh sb="0" eb="1">
      <t>カワ</t>
    </rPh>
    <rPh sb="1" eb="2">
      <t>ワキ</t>
    </rPh>
    <phoneticPr fontId="1"/>
  </si>
  <si>
    <t>稲餅　理絵</t>
    <rPh sb="0" eb="1">
      <t>イナ</t>
    </rPh>
    <rPh sb="1" eb="2">
      <t>モチ</t>
    </rPh>
    <rPh sb="3" eb="5">
      <t>リエ</t>
    </rPh>
    <phoneticPr fontId="1"/>
  </si>
  <si>
    <t>第二富士ホテル</t>
    <rPh sb="0" eb="2">
      <t>ダイニ</t>
    </rPh>
    <rPh sb="2" eb="4">
      <t>フジ</t>
    </rPh>
    <phoneticPr fontId="1"/>
  </si>
  <si>
    <t>谷澤　利香</t>
    <rPh sb="0" eb="2">
      <t>タニザワ</t>
    </rPh>
    <rPh sb="3" eb="5">
      <t>リカ</t>
    </rPh>
    <phoneticPr fontId="1"/>
  </si>
  <si>
    <t>やとみ動物病院</t>
    <rPh sb="3" eb="5">
      <t>ドウブツ</t>
    </rPh>
    <rPh sb="5" eb="7">
      <t>ビョウイン</t>
    </rPh>
    <phoneticPr fontId="1"/>
  </si>
  <si>
    <t>後藤ﾏﾘｱ　ﾆｵﾘｻﾞ</t>
    <rPh sb="0" eb="2">
      <t>ゴトウ</t>
    </rPh>
    <phoneticPr fontId="1"/>
  </si>
  <si>
    <t>株式会社ケアベルデ　ベルデ岐阜中央</t>
    <rPh sb="0" eb="2">
      <t>カブシキ</t>
    </rPh>
    <rPh sb="2" eb="4">
      <t>カイシャ</t>
    </rPh>
    <rPh sb="13" eb="15">
      <t>ギフ</t>
    </rPh>
    <rPh sb="15" eb="17">
      <t>チュウオウ</t>
    </rPh>
    <phoneticPr fontId="1"/>
  </si>
  <si>
    <t>山本</t>
    <rPh sb="0" eb="2">
      <t>ヤマモト</t>
    </rPh>
    <phoneticPr fontId="1"/>
  </si>
  <si>
    <t>磯部　伊織</t>
    <rPh sb="0" eb="2">
      <t>イソベ</t>
    </rPh>
    <rPh sb="3" eb="5">
      <t>イオリ</t>
    </rPh>
    <phoneticPr fontId="1"/>
  </si>
  <si>
    <t>社会福祉法人やまびこ福祉会　第三やまびこ</t>
    <rPh sb="0" eb="2">
      <t>シャカイ</t>
    </rPh>
    <rPh sb="2" eb="4">
      <t>フクシ</t>
    </rPh>
    <rPh sb="4" eb="6">
      <t>ホウジン</t>
    </rPh>
    <rPh sb="10" eb="12">
      <t>フクシ</t>
    </rPh>
    <rPh sb="12" eb="13">
      <t>カイ</t>
    </rPh>
    <rPh sb="14" eb="15">
      <t>ダイ</t>
    </rPh>
    <rPh sb="15" eb="16">
      <t>サン</t>
    </rPh>
    <phoneticPr fontId="1"/>
  </si>
  <si>
    <t>井戸　保菜美</t>
    <rPh sb="0" eb="2">
      <t>イド</t>
    </rPh>
    <rPh sb="3" eb="4">
      <t>ホ</t>
    </rPh>
    <rPh sb="4" eb="5">
      <t>ナ</t>
    </rPh>
    <rPh sb="5" eb="6">
      <t>ミ</t>
    </rPh>
    <phoneticPr fontId="1"/>
  </si>
  <si>
    <t>にこ歯科医院</t>
    <rPh sb="2" eb="4">
      <t>シカ</t>
    </rPh>
    <rPh sb="4" eb="6">
      <t>イイン</t>
    </rPh>
    <phoneticPr fontId="1"/>
  </si>
  <si>
    <t>玉置　あず沙</t>
    <rPh sb="0" eb="2">
      <t>タマオキ</t>
    </rPh>
    <rPh sb="5" eb="6">
      <t>サ</t>
    </rPh>
    <phoneticPr fontId="1"/>
  </si>
  <si>
    <t>中垣動物病院</t>
    <rPh sb="0" eb="1">
      <t>ナカ</t>
    </rPh>
    <rPh sb="1" eb="2">
      <t>カキ</t>
    </rPh>
    <rPh sb="2" eb="4">
      <t>ドウブツ</t>
    </rPh>
    <rPh sb="4" eb="6">
      <t>ビョウイン</t>
    </rPh>
    <phoneticPr fontId="1"/>
  </si>
  <si>
    <t>貴田　幸</t>
    <rPh sb="0" eb="2">
      <t>キダ</t>
    </rPh>
    <rPh sb="3" eb="4">
      <t>サチ</t>
    </rPh>
    <phoneticPr fontId="1"/>
  </si>
  <si>
    <t>社会福祉法人　愛燦会　長寿の里　南濃</t>
    <rPh sb="0" eb="2">
      <t>シャカイ</t>
    </rPh>
    <rPh sb="2" eb="4">
      <t>フクシ</t>
    </rPh>
    <rPh sb="4" eb="6">
      <t>ホウジン</t>
    </rPh>
    <rPh sb="7" eb="8">
      <t>アイ</t>
    </rPh>
    <rPh sb="8" eb="9">
      <t>サン</t>
    </rPh>
    <rPh sb="9" eb="10">
      <t>カイ</t>
    </rPh>
    <rPh sb="11" eb="13">
      <t>チョウジュ</t>
    </rPh>
    <rPh sb="14" eb="15">
      <t>サト</t>
    </rPh>
    <rPh sb="16" eb="18">
      <t>ナンノウ</t>
    </rPh>
    <phoneticPr fontId="1"/>
  </si>
  <si>
    <t>岡田　あさゑ</t>
    <rPh sb="0" eb="2">
      <t>オカダ</t>
    </rPh>
    <phoneticPr fontId="1"/>
  </si>
  <si>
    <t>株式会社魚国総本社　サンライズ高須</t>
    <rPh sb="0" eb="4">
      <t>カブシキガイシャ</t>
    </rPh>
    <rPh sb="4" eb="5">
      <t>ウオ</t>
    </rPh>
    <rPh sb="5" eb="6">
      <t>クニ</t>
    </rPh>
    <rPh sb="6" eb="9">
      <t>ソウホンシャ</t>
    </rPh>
    <rPh sb="15" eb="17">
      <t>タカス</t>
    </rPh>
    <phoneticPr fontId="1"/>
  </si>
  <si>
    <t>河邊　鮎美</t>
    <rPh sb="0" eb="2">
      <t>カワベ</t>
    </rPh>
    <rPh sb="3" eb="5">
      <t>アユミ</t>
    </rPh>
    <phoneticPr fontId="1"/>
  </si>
  <si>
    <t>よこやまＩＢＤクリニック</t>
    <phoneticPr fontId="1"/>
  </si>
  <si>
    <t>河村　みゆき</t>
    <rPh sb="0" eb="2">
      <t>カワムラ</t>
    </rPh>
    <phoneticPr fontId="1"/>
  </si>
  <si>
    <t>社会福祉法人　信輪会　特別養護老人ホーム　ハピネスビラ</t>
    <rPh sb="0" eb="2">
      <t>シャカイ</t>
    </rPh>
    <rPh sb="2" eb="4">
      <t>フクシ</t>
    </rPh>
    <rPh sb="4" eb="6">
      <t>ホウジン</t>
    </rPh>
    <rPh sb="7" eb="8">
      <t>シン</t>
    </rPh>
    <rPh sb="8" eb="9">
      <t>ワ</t>
    </rPh>
    <rPh sb="9" eb="10">
      <t>カイ</t>
    </rPh>
    <rPh sb="11" eb="17">
      <t>トクベツヨウゴロウジン</t>
    </rPh>
    <phoneticPr fontId="1"/>
  </si>
  <si>
    <t>岡本　香織</t>
    <rPh sb="0" eb="2">
      <t>オカモト</t>
    </rPh>
    <rPh sb="3" eb="5">
      <t>カオリ</t>
    </rPh>
    <phoneticPr fontId="1"/>
  </si>
  <si>
    <t>早野歯科医院</t>
    <rPh sb="0" eb="1">
      <t>ハヤ</t>
    </rPh>
    <rPh sb="1" eb="2">
      <t>ノ</t>
    </rPh>
    <rPh sb="2" eb="4">
      <t>シカ</t>
    </rPh>
    <rPh sb="4" eb="6">
      <t>イイン</t>
    </rPh>
    <phoneticPr fontId="1"/>
  </si>
  <si>
    <t>安田　洙哲</t>
    <rPh sb="0" eb="2">
      <t>ヤスダ</t>
    </rPh>
    <rPh sb="3" eb="4">
      <t>シュ</t>
    </rPh>
    <rPh sb="4" eb="5">
      <t>テツ</t>
    </rPh>
    <phoneticPr fontId="1"/>
  </si>
  <si>
    <t>齊藤　浩史</t>
    <rPh sb="0" eb="2">
      <t>サイトウ</t>
    </rPh>
    <rPh sb="3" eb="4">
      <t>ヒロシ</t>
    </rPh>
    <rPh sb="4" eb="5">
      <t>フミ</t>
    </rPh>
    <phoneticPr fontId="1"/>
  </si>
  <si>
    <t>寺沢　アイシェ</t>
    <rPh sb="0" eb="2">
      <t>テラサワ</t>
    </rPh>
    <phoneticPr fontId="1"/>
  </si>
  <si>
    <t>スーパーヤオスズ株式会社　ﾔｵｽｽﾞ食彩館ライブ</t>
    <rPh sb="8" eb="10">
      <t>カブシキ</t>
    </rPh>
    <rPh sb="10" eb="12">
      <t>カイシャ</t>
    </rPh>
    <rPh sb="18" eb="19">
      <t>ショク</t>
    </rPh>
    <rPh sb="19" eb="20">
      <t>サイ</t>
    </rPh>
    <rPh sb="20" eb="21">
      <t>カン</t>
    </rPh>
    <phoneticPr fontId="1"/>
  </si>
  <si>
    <t>福代　明子</t>
    <rPh sb="0" eb="1">
      <t>フク</t>
    </rPh>
    <rPh sb="1" eb="2">
      <t>ヨ</t>
    </rPh>
    <rPh sb="3" eb="5">
      <t>アキコ</t>
    </rPh>
    <phoneticPr fontId="1"/>
  </si>
  <si>
    <t>医療法人　鉱寿会　老健さとまち</t>
    <rPh sb="0" eb="2">
      <t>イリョウ</t>
    </rPh>
    <rPh sb="2" eb="4">
      <t>ホウジン</t>
    </rPh>
    <rPh sb="5" eb="6">
      <t>コウ</t>
    </rPh>
    <rPh sb="6" eb="7">
      <t>コトブキ</t>
    </rPh>
    <rPh sb="7" eb="8">
      <t>カイ</t>
    </rPh>
    <rPh sb="9" eb="10">
      <t>ロウ</t>
    </rPh>
    <rPh sb="10" eb="11">
      <t>ケン</t>
    </rPh>
    <phoneticPr fontId="1"/>
  </si>
  <si>
    <t>長尾　万美子</t>
    <rPh sb="0" eb="2">
      <t>ナガオ</t>
    </rPh>
    <rPh sb="3" eb="6">
      <t>マミコ</t>
    </rPh>
    <phoneticPr fontId="1"/>
  </si>
  <si>
    <t>社会福祉法人　愛燦会　長寿の里　津島</t>
    <rPh sb="0" eb="2">
      <t>シャカイ</t>
    </rPh>
    <rPh sb="2" eb="4">
      <t>フクシ</t>
    </rPh>
    <rPh sb="4" eb="6">
      <t>ホウジン</t>
    </rPh>
    <rPh sb="7" eb="8">
      <t>アイ</t>
    </rPh>
    <rPh sb="8" eb="9">
      <t>サン</t>
    </rPh>
    <rPh sb="9" eb="10">
      <t>カイ</t>
    </rPh>
    <rPh sb="11" eb="13">
      <t>チョウジュ</t>
    </rPh>
    <rPh sb="14" eb="15">
      <t>サト</t>
    </rPh>
    <rPh sb="16" eb="18">
      <t>ツシマ</t>
    </rPh>
    <phoneticPr fontId="1"/>
  </si>
  <si>
    <t>長谷川　充</t>
    <rPh sb="0" eb="3">
      <t>ハセガワ</t>
    </rPh>
    <rPh sb="4" eb="5">
      <t>ミ</t>
    </rPh>
    <phoneticPr fontId="1"/>
  </si>
  <si>
    <t>日本ゼネラルフード㈱</t>
    <rPh sb="0" eb="2">
      <t>ニホン</t>
    </rPh>
    <phoneticPr fontId="1"/>
  </si>
  <si>
    <t>浅野　恵</t>
    <rPh sb="0" eb="2">
      <t>アサノ</t>
    </rPh>
    <rPh sb="3" eb="4">
      <t>メグミ</t>
    </rPh>
    <phoneticPr fontId="1"/>
  </si>
  <si>
    <t>㈲ワンワールド　デイサービス白ゆり</t>
    <rPh sb="14" eb="15">
      <t>シロ</t>
    </rPh>
    <phoneticPr fontId="1"/>
  </si>
  <si>
    <t>新家　麻里</t>
    <rPh sb="0" eb="1">
      <t>シン</t>
    </rPh>
    <rPh sb="1" eb="2">
      <t>イエ</t>
    </rPh>
    <rPh sb="3" eb="5">
      <t>マリ</t>
    </rPh>
    <phoneticPr fontId="1"/>
  </si>
  <si>
    <t>愛知県蟹江町役場　子育て推進課</t>
    <rPh sb="0" eb="3">
      <t>アイチケン</t>
    </rPh>
    <rPh sb="3" eb="5">
      <t>カニエ</t>
    </rPh>
    <rPh sb="5" eb="6">
      <t>チョウ</t>
    </rPh>
    <rPh sb="6" eb="8">
      <t>ヤクバ</t>
    </rPh>
    <rPh sb="9" eb="11">
      <t>コソダ</t>
    </rPh>
    <rPh sb="12" eb="14">
      <t>スイシン</t>
    </rPh>
    <rPh sb="14" eb="15">
      <t>カ</t>
    </rPh>
    <phoneticPr fontId="1"/>
  </si>
  <si>
    <t>原田　みえ子</t>
    <rPh sb="0" eb="2">
      <t>ハラダ</t>
    </rPh>
    <rPh sb="5" eb="6">
      <t>コ</t>
    </rPh>
    <phoneticPr fontId="1"/>
  </si>
  <si>
    <t>山田　政詳</t>
    <rPh sb="0" eb="2">
      <t>ヤマダ</t>
    </rPh>
    <rPh sb="3" eb="4">
      <t>マサ</t>
    </rPh>
    <rPh sb="4" eb="5">
      <t>ショウ</t>
    </rPh>
    <phoneticPr fontId="1"/>
  </si>
  <si>
    <t>ドミーデリカ株式会社　ドミー渡津</t>
    <rPh sb="6" eb="10">
      <t>カブシキガイシャ</t>
    </rPh>
    <rPh sb="14" eb="15">
      <t>ワタ</t>
    </rPh>
    <rPh sb="15" eb="16">
      <t>ツ</t>
    </rPh>
    <phoneticPr fontId="1"/>
  </si>
  <si>
    <t>坂倉　小枝子</t>
    <rPh sb="0" eb="2">
      <t>サカクラ</t>
    </rPh>
    <rPh sb="3" eb="6">
      <t>サエコ</t>
    </rPh>
    <phoneticPr fontId="1"/>
  </si>
  <si>
    <t>山本　七星</t>
    <rPh sb="0" eb="2">
      <t>ヤマモト</t>
    </rPh>
    <rPh sb="3" eb="4">
      <t>ナナ</t>
    </rPh>
    <rPh sb="4" eb="5">
      <t>ホシ</t>
    </rPh>
    <phoneticPr fontId="1"/>
  </si>
  <si>
    <t>医療法人　幸世会　セントラル内田橋</t>
    <rPh sb="0" eb="2">
      <t>イリョウ</t>
    </rPh>
    <rPh sb="2" eb="4">
      <t>ホウジン</t>
    </rPh>
    <rPh sb="5" eb="6">
      <t>サチ</t>
    </rPh>
    <rPh sb="6" eb="7">
      <t>ヨ</t>
    </rPh>
    <rPh sb="7" eb="8">
      <t>カイ</t>
    </rPh>
    <rPh sb="14" eb="16">
      <t>ウチダ</t>
    </rPh>
    <rPh sb="16" eb="17">
      <t>バシ</t>
    </rPh>
    <phoneticPr fontId="1"/>
  </si>
  <si>
    <t>日比野　香那</t>
    <rPh sb="0" eb="3">
      <t>ヒビノ</t>
    </rPh>
    <rPh sb="4" eb="5">
      <t>カ</t>
    </rPh>
    <rPh sb="5" eb="6">
      <t>ナ</t>
    </rPh>
    <phoneticPr fontId="1"/>
  </si>
  <si>
    <t>株式会社プラス　あかり各務原</t>
    <rPh sb="0" eb="4">
      <t>カブシキガイシャ</t>
    </rPh>
    <rPh sb="11" eb="13">
      <t>カガミ</t>
    </rPh>
    <rPh sb="13" eb="14">
      <t>ハラ</t>
    </rPh>
    <phoneticPr fontId="1"/>
  </si>
  <si>
    <t>加藤　千咲</t>
    <rPh sb="0" eb="2">
      <t>カトウ</t>
    </rPh>
    <rPh sb="3" eb="4">
      <t>チ</t>
    </rPh>
    <rPh sb="4" eb="5">
      <t>サ</t>
    </rPh>
    <phoneticPr fontId="1"/>
  </si>
  <si>
    <t>ケアセンター　憩いの里</t>
    <rPh sb="7" eb="8">
      <t>イコ</t>
    </rPh>
    <rPh sb="10" eb="11">
      <t>サト</t>
    </rPh>
    <phoneticPr fontId="1"/>
  </si>
  <si>
    <t>高士　実華</t>
    <rPh sb="0" eb="1">
      <t>タカ</t>
    </rPh>
    <rPh sb="1" eb="2">
      <t>シ</t>
    </rPh>
    <rPh sb="3" eb="4">
      <t>ミ</t>
    </rPh>
    <rPh sb="4" eb="5">
      <t>カ</t>
    </rPh>
    <phoneticPr fontId="1"/>
  </si>
  <si>
    <t>ホリシン株式会社　そんぽの家四日市</t>
    <rPh sb="4" eb="8">
      <t>カブシキガイシャ</t>
    </rPh>
    <rPh sb="13" eb="14">
      <t>イエ</t>
    </rPh>
    <rPh sb="14" eb="17">
      <t>ヨッカイチ</t>
    </rPh>
    <phoneticPr fontId="1"/>
  </si>
  <si>
    <t>山内　健</t>
    <rPh sb="0" eb="2">
      <t>ヤマウチ</t>
    </rPh>
    <rPh sb="3" eb="4">
      <t>ケン</t>
    </rPh>
    <phoneticPr fontId="1"/>
  </si>
  <si>
    <t>はるのしろ瀬古</t>
    <rPh sb="5" eb="7">
      <t>セコ</t>
    </rPh>
    <phoneticPr fontId="1"/>
  </si>
  <si>
    <t>吉田</t>
    <rPh sb="0" eb="2">
      <t>ヨシダ</t>
    </rPh>
    <phoneticPr fontId="1"/>
  </si>
  <si>
    <t>宮城　實</t>
    <rPh sb="0" eb="2">
      <t>ミヤギ</t>
    </rPh>
    <rPh sb="3" eb="4">
      <t>ミノル</t>
    </rPh>
    <phoneticPr fontId="1"/>
  </si>
  <si>
    <t>㈱プラス　あかり千種苑</t>
    <rPh sb="8" eb="10">
      <t>チクサ</t>
    </rPh>
    <rPh sb="10" eb="11">
      <t>エン</t>
    </rPh>
    <phoneticPr fontId="1"/>
  </si>
  <si>
    <t>竹下　由美子</t>
    <rPh sb="0" eb="2">
      <t>タケシタ</t>
    </rPh>
    <rPh sb="3" eb="6">
      <t>ユミコ</t>
    </rPh>
    <phoneticPr fontId="1"/>
  </si>
  <si>
    <t>郭　少委</t>
    <rPh sb="0" eb="1">
      <t>カク</t>
    </rPh>
    <rPh sb="2" eb="3">
      <t>スク</t>
    </rPh>
    <rPh sb="3" eb="4">
      <t>イ</t>
    </rPh>
    <phoneticPr fontId="1"/>
  </si>
  <si>
    <t>㈱アズライフ名古屋　覚王山生楽館</t>
    <rPh sb="6" eb="9">
      <t>ナゴヤ</t>
    </rPh>
    <rPh sb="10" eb="13">
      <t>カクオウザン</t>
    </rPh>
    <rPh sb="13" eb="14">
      <t>キ</t>
    </rPh>
    <rPh sb="14" eb="15">
      <t>ラク</t>
    </rPh>
    <rPh sb="15" eb="16">
      <t>カン</t>
    </rPh>
    <phoneticPr fontId="1"/>
  </si>
  <si>
    <t>加藤　邦彦</t>
    <rPh sb="0" eb="2">
      <t>カトウ</t>
    </rPh>
    <rPh sb="3" eb="5">
      <t>クニヒコ</t>
    </rPh>
    <phoneticPr fontId="1"/>
  </si>
  <si>
    <t>株式会社大仙産業　ピットイン21</t>
    <rPh sb="0" eb="4">
      <t>カブシキガイシャ</t>
    </rPh>
    <rPh sb="4" eb="5">
      <t>ダイ</t>
    </rPh>
    <rPh sb="5" eb="6">
      <t>セン</t>
    </rPh>
    <rPh sb="6" eb="8">
      <t>サンギョウ</t>
    </rPh>
    <phoneticPr fontId="1"/>
  </si>
  <si>
    <t>一栁　みか</t>
    <rPh sb="0" eb="1">
      <t>イッ</t>
    </rPh>
    <rPh sb="1" eb="2">
      <t>ヤナギ</t>
    </rPh>
    <phoneticPr fontId="1"/>
  </si>
  <si>
    <t>赤坂　武志</t>
    <rPh sb="0" eb="2">
      <t>アカサカ</t>
    </rPh>
    <rPh sb="3" eb="5">
      <t>タケシ</t>
    </rPh>
    <phoneticPr fontId="1"/>
  </si>
  <si>
    <t>ライオン動物病院</t>
    <rPh sb="4" eb="6">
      <t>ドウブツ</t>
    </rPh>
    <rPh sb="6" eb="8">
      <t>ビョウイン</t>
    </rPh>
    <phoneticPr fontId="1"/>
  </si>
  <si>
    <t>岩本　悠希</t>
    <rPh sb="0" eb="2">
      <t>イワモト</t>
    </rPh>
    <rPh sb="3" eb="4">
      <t>ユウ</t>
    </rPh>
    <rPh sb="4" eb="5">
      <t>キ</t>
    </rPh>
    <phoneticPr fontId="1"/>
  </si>
  <si>
    <t>てとろ志段味保育園</t>
    <rPh sb="3" eb="4">
      <t>シ</t>
    </rPh>
    <rPh sb="4" eb="5">
      <t>ダン</t>
    </rPh>
    <rPh sb="5" eb="6">
      <t>ミ</t>
    </rPh>
    <rPh sb="6" eb="9">
      <t>ホイクエン</t>
    </rPh>
    <phoneticPr fontId="1"/>
  </si>
  <si>
    <t>相場　千鶴</t>
    <rPh sb="0" eb="2">
      <t>アイバ</t>
    </rPh>
    <rPh sb="3" eb="5">
      <t>チヅル</t>
    </rPh>
    <phoneticPr fontId="1"/>
  </si>
  <si>
    <t>後藤　大介</t>
    <rPh sb="0" eb="2">
      <t>ゴトウ</t>
    </rPh>
    <rPh sb="3" eb="5">
      <t>ダイスケ</t>
    </rPh>
    <phoneticPr fontId="1"/>
  </si>
  <si>
    <t>利谷　彰彦</t>
    <rPh sb="0" eb="1">
      <t>トシ</t>
    </rPh>
    <rPh sb="1" eb="2">
      <t>タニ</t>
    </rPh>
    <rPh sb="3" eb="5">
      <t>アキヒコ</t>
    </rPh>
    <phoneticPr fontId="1"/>
  </si>
  <si>
    <t>寺岡　由美子</t>
    <rPh sb="0" eb="2">
      <t>テラオカ</t>
    </rPh>
    <rPh sb="3" eb="6">
      <t>ユミコ</t>
    </rPh>
    <phoneticPr fontId="1"/>
  </si>
  <si>
    <t>熱田区社会福祉協議会</t>
    <rPh sb="0" eb="3">
      <t>アツタク</t>
    </rPh>
    <rPh sb="3" eb="5">
      <t>シャカイ</t>
    </rPh>
    <rPh sb="5" eb="7">
      <t>フクシ</t>
    </rPh>
    <rPh sb="7" eb="10">
      <t>キョウギカイ</t>
    </rPh>
    <phoneticPr fontId="1"/>
  </si>
  <si>
    <t>前田　法子</t>
    <rPh sb="0" eb="2">
      <t>マエダ</t>
    </rPh>
    <rPh sb="3" eb="5">
      <t>ノリコ</t>
    </rPh>
    <phoneticPr fontId="1"/>
  </si>
  <si>
    <t>メディカル・ケア・サービス東海㈱</t>
    <rPh sb="13" eb="15">
      <t>トウカイ</t>
    </rPh>
    <phoneticPr fontId="1"/>
  </si>
  <si>
    <t>棚橋　悦子</t>
    <rPh sb="0" eb="2">
      <t>タナハシ</t>
    </rPh>
    <rPh sb="3" eb="5">
      <t>エツコ</t>
    </rPh>
    <phoneticPr fontId="1"/>
  </si>
  <si>
    <t>㈱ビバント　クルールコート岡崎</t>
    <rPh sb="13" eb="15">
      <t>オカザキ</t>
    </rPh>
    <phoneticPr fontId="1"/>
  </si>
  <si>
    <t>道脇　加代子</t>
    <rPh sb="0" eb="2">
      <t>ミチワキ</t>
    </rPh>
    <rPh sb="3" eb="6">
      <t>カヨコ</t>
    </rPh>
    <phoneticPr fontId="1"/>
  </si>
  <si>
    <t>ケアハウス高浜安立</t>
    <rPh sb="5" eb="7">
      <t>タカハマ</t>
    </rPh>
    <rPh sb="7" eb="9">
      <t>アダチ</t>
    </rPh>
    <phoneticPr fontId="1"/>
  </si>
  <si>
    <t>坪井　礼子</t>
    <rPh sb="0" eb="2">
      <t>ツボイ</t>
    </rPh>
    <rPh sb="3" eb="5">
      <t>レイコ</t>
    </rPh>
    <phoneticPr fontId="1"/>
  </si>
  <si>
    <t>林　愛</t>
    <rPh sb="0" eb="1">
      <t>ハヤシ</t>
    </rPh>
    <rPh sb="2" eb="3">
      <t>アイ</t>
    </rPh>
    <phoneticPr fontId="1"/>
  </si>
  <si>
    <t>社会福祉法人百陽会</t>
    <rPh sb="0" eb="2">
      <t>シャカイ</t>
    </rPh>
    <rPh sb="2" eb="4">
      <t>フクシ</t>
    </rPh>
    <rPh sb="4" eb="6">
      <t>ホウジン</t>
    </rPh>
    <rPh sb="6" eb="7">
      <t>ヒャク</t>
    </rPh>
    <rPh sb="7" eb="8">
      <t>ヨウ</t>
    </rPh>
    <rPh sb="8" eb="9">
      <t>カイ</t>
    </rPh>
    <phoneticPr fontId="1"/>
  </si>
  <si>
    <t>南　美衣</t>
    <rPh sb="0" eb="1">
      <t>ミナミ</t>
    </rPh>
    <rPh sb="2" eb="3">
      <t>ミ</t>
    </rPh>
    <rPh sb="3" eb="4">
      <t>イ</t>
    </rPh>
    <phoneticPr fontId="1"/>
  </si>
  <si>
    <t>社会福祉法人　オールフェアリー　フェアリーイースト保育園</t>
    <rPh sb="0" eb="2">
      <t>シャカイ</t>
    </rPh>
    <rPh sb="2" eb="4">
      <t>フクシ</t>
    </rPh>
    <rPh sb="4" eb="6">
      <t>ホウジン</t>
    </rPh>
    <rPh sb="25" eb="28">
      <t>ホイクエン</t>
    </rPh>
    <phoneticPr fontId="1"/>
  </si>
  <si>
    <t>合計</t>
    <phoneticPr fontId="1"/>
  </si>
  <si>
    <t>※社会福祉法人　愛生会は、月末締め翌々10日入金予定</t>
    <rPh sb="13" eb="15">
      <t>ゲツマツ</t>
    </rPh>
    <rPh sb="15" eb="16">
      <t>ジ</t>
    </rPh>
    <rPh sb="17" eb="19">
      <t>ヨクヨク</t>
    </rPh>
    <rPh sb="21" eb="22">
      <t>ニチ</t>
    </rPh>
    <rPh sb="22" eb="24">
      <t>ニュウキン</t>
    </rPh>
    <rPh sb="24" eb="26">
      <t>ヨテイ</t>
    </rPh>
    <phoneticPr fontId="1"/>
  </si>
  <si>
    <t>中部1課</t>
    <rPh sb="0" eb="2">
      <t>チュウブ</t>
    </rPh>
    <rPh sb="3" eb="4">
      <t>カ</t>
    </rPh>
    <phoneticPr fontId="1"/>
  </si>
  <si>
    <t>中部2課</t>
    <rPh sb="0" eb="2">
      <t>チュウブ</t>
    </rPh>
    <rPh sb="3" eb="4">
      <t>カ</t>
    </rPh>
    <phoneticPr fontId="1"/>
  </si>
  <si>
    <t>中部IT</t>
    <rPh sb="0" eb="2">
      <t>チュウブ</t>
    </rPh>
    <phoneticPr fontId="1"/>
  </si>
  <si>
    <t>総合計</t>
    <rPh sb="0" eb="1">
      <t>ソウ</t>
    </rPh>
    <rPh sb="1" eb="3">
      <t>ゴウケイ</t>
    </rPh>
    <phoneticPr fontId="1"/>
  </si>
  <si>
    <t>H29年10月支払い(9月請求分)入金予定表【中部支社　人材紹介請求分】</t>
    <rPh sb="23" eb="25">
      <t>チュウブ</t>
    </rPh>
    <rPh sb="25" eb="27">
      <t>シシャ</t>
    </rPh>
    <phoneticPr fontId="1"/>
  </si>
  <si>
    <t>社会福祉法人　知多学園</t>
    <rPh sb="0" eb="2">
      <t>シャカイ</t>
    </rPh>
    <rPh sb="2" eb="4">
      <t>フクシ</t>
    </rPh>
    <rPh sb="4" eb="6">
      <t>ホウジン</t>
    </rPh>
    <rPh sb="7" eb="9">
      <t>チタ</t>
    </rPh>
    <rPh sb="9" eb="11">
      <t>ガクエン</t>
    </rPh>
    <phoneticPr fontId="1"/>
  </si>
  <si>
    <t>豊田　和子</t>
    <rPh sb="0" eb="2">
      <t>トヨタ</t>
    </rPh>
    <rPh sb="3" eb="5">
      <t>カズコ</t>
    </rPh>
    <phoneticPr fontId="1"/>
  </si>
  <si>
    <t>揖斐川げんき村</t>
    <rPh sb="0" eb="3">
      <t>イビガワ</t>
    </rPh>
    <rPh sb="6" eb="7">
      <t>ムラ</t>
    </rPh>
    <phoneticPr fontId="1"/>
  </si>
  <si>
    <t>間瀬　典子</t>
    <rPh sb="0" eb="2">
      <t>マセ</t>
    </rPh>
    <rPh sb="3" eb="5">
      <t>ノリコ</t>
    </rPh>
    <phoneticPr fontId="1"/>
  </si>
  <si>
    <t>刈谷なりたクリニック</t>
    <rPh sb="0" eb="2">
      <t>カリヤ</t>
    </rPh>
    <phoneticPr fontId="1"/>
  </si>
  <si>
    <t>坂井橋クリニック</t>
    <rPh sb="0" eb="3">
      <t>サカイバシ</t>
    </rPh>
    <phoneticPr fontId="1"/>
  </si>
  <si>
    <t>H29年10月支払い(9月請求分)入金予定表【関西支社　人材派遣請求分】</t>
    <rPh sb="23" eb="25">
      <t>カンサイ</t>
    </rPh>
    <rPh sb="25" eb="27">
      <t>シシャ</t>
    </rPh>
    <phoneticPr fontId="6"/>
  </si>
  <si>
    <t>スタッフ名</t>
    <rPh sb="4" eb="5">
      <t>メイ</t>
    </rPh>
    <phoneticPr fontId="6"/>
  </si>
  <si>
    <t>北端　聡美</t>
    <rPh sb="0" eb="1">
      <t>キタ</t>
    </rPh>
    <rPh sb="1" eb="2">
      <t>バタ</t>
    </rPh>
    <rPh sb="3" eb="5">
      <t>サトミ</t>
    </rPh>
    <phoneticPr fontId="6"/>
  </si>
  <si>
    <t>株式会社ギフト</t>
    <rPh sb="0" eb="2">
      <t>カブシキ</t>
    </rPh>
    <rPh sb="2" eb="4">
      <t>カイシャ</t>
    </rPh>
    <phoneticPr fontId="6"/>
  </si>
  <si>
    <t>庄司</t>
    <rPh sb="0" eb="2">
      <t>ショウジ</t>
    </rPh>
    <phoneticPr fontId="6"/>
  </si>
  <si>
    <t>湯浅　清子</t>
    <rPh sb="0" eb="2">
      <t>ユアサ</t>
    </rPh>
    <rPh sb="3" eb="5">
      <t>キヨコ</t>
    </rPh>
    <phoneticPr fontId="6"/>
  </si>
  <si>
    <t>株式会社ライク　有料老人ホーム花咲</t>
    <rPh sb="0" eb="2">
      <t>カブシキ</t>
    </rPh>
    <rPh sb="2" eb="4">
      <t>カイシャ</t>
    </rPh>
    <rPh sb="8" eb="10">
      <t>ユウリョウ</t>
    </rPh>
    <rPh sb="10" eb="12">
      <t>ロウジン</t>
    </rPh>
    <rPh sb="15" eb="17">
      <t>ハナサ</t>
    </rPh>
    <phoneticPr fontId="6"/>
  </si>
  <si>
    <t>藤野</t>
    <rPh sb="0" eb="2">
      <t>フジノ</t>
    </rPh>
    <phoneticPr fontId="6"/>
  </si>
  <si>
    <t>松元　一雄</t>
    <rPh sb="0" eb="2">
      <t>マツモト</t>
    </rPh>
    <rPh sb="3" eb="5">
      <t>カズオ</t>
    </rPh>
    <phoneticPr fontId="6"/>
  </si>
  <si>
    <t>株式会社One Vision 住宅型有料老人ホームグレースヴィラ八尾</t>
    <rPh sb="0" eb="2">
      <t>カブシキ</t>
    </rPh>
    <rPh sb="2" eb="4">
      <t>カイシャ</t>
    </rPh>
    <rPh sb="15" eb="18">
      <t>ジュウタクガタ</t>
    </rPh>
    <rPh sb="18" eb="20">
      <t>ユウリョウ</t>
    </rPh>
    <rPh sb="20" eb="22">
      <t>ロウジン</t>
    </rPh>
    <rPh sb="32" eb="34">
      <t>ヤオ</t>
    </rPh>
    <phoneticPr fontId="6"/>
  </si>
  <si>
    <t>加藤　梨沙</t>
    <rPh sb="0" eb="2">
      <t>カトウ</t>
    </rPh>
    <rPh sb="3" eb="4">
      <t>ナシ</t>
    </rPh>
    <rPh sb="4" eb="5">
      <t>サ</t>
    </rPh>
    <phoneticPr fontId="6"/>
  </si>
  <si>
    <t>株式会社フィールド　グループホームこころあい</t>
    <rPh sb="0" eb="2">
      <t>カブシキ</t>
    </rPh>
    <rPh sb="2" eb="4">
      <t>カイシャ</t>
    </rPh>
    <phoneticPr fontId="6"/>
  </si>
  <si>
    <t>石田　晴恵</t>
    <rPh sb="0" eb="2">
      <t>イシダ</t>
    </rPh>
    <rPh sb="3" eb="4">
      <t>セイ</t>
    </rPh>
    <rPh sb="4" eb="5">
      <t>ケイ</t>
    </rPh>
    <phoneticPr fontId="6"/>
  </si>
  <si>
    <t>アット・ファームケア株式会社　アルタスハイム玉津</t>
    <rPh sb="10" eb="12">
      <t>カブシキ</t>
    </rPh>
    <rPh sb="12" eb="14">
      <t>カイシャ</t>
    </rPh>
    <rPh sb="22" eb="24">
      <t>タマツ</t>
    </rPh>
    <phoneticPr fontId="6"/>
  </si>
  <si>
    <t>特別養護老人ホーム大阪市立大畑山苑</t>
    <rPh sb="0" eb="2">
      <t>トクベツ</t>
    </rPh>
    <rPh sb="2" eb="4">
      <t>ヨウゴ</t>
    </rPh>
    <rPh sb="4" eb="6">
      <t>ロウジン</t>
    </rPh>
    <rPh sb="9" eb="11">
      <t>オオサカ</t>
    </rPh>
    <rPh sb="11" eb="13">
      <t>シリツ</t>
    </rPh>
    <rPh sb="13" eb="15">
      <t>オオハタ</t>
    </rPh>
    <rPh sb="15" eb="16">
      <t>ヤマ</t>
    </rPh>
    <rPh sb="16" eb="17">
      <t>エン</t>
    </rPh>
    <phoneticPr fontId="6"/>
  </si>
  <si>
    <t>中島　淑江</t>
    <rPh sb="0" eb="2">
      <t>ナカジマ</t>
    </rPh>
    <rPh sb="3" eb="5">
      <t>ヨシエ</t>
    </rPh>
    <phoneticPr fontId="6"/>
  </si>
  <si>
    <t>医療法人社団敬英会　介護老人保健施設さくらがわ</t>
    <rPh sb="0" eb="2">
      <t>イリョウ</t>
    </rPh>
    <rPh sb="2" eb="4">
      <t>ホウジン</t>
    </rPh>
    <rPh sb="4" eb="6">
      <t>シャダン</t>
    </rPh>
    <rPh sb="6" eb="7">
      <t>ケイ</t>
    </rPh>
    <rPh sb="7" eb="8">
      <t>エイ</t>
    </rPh>
    <rPh sb="8" eb="9">
      <t>カイ</t>
    </rPh>
    <rPh sb="10" eb="12">
      <t>カイゴ</t>
    </rPh>
    <rPh sb="12" eb="14">
      <t>ロウジン</t>
    </rPh>
    <rPh sb="14" eb="16">
      <t>ホケン</t>
    </rPh>
    <rPh sb="16" eb="18">
      <t>シセツ</t>
    </rPh>
    <phoneticPr fontId="6"/>
  </si>
  <si>
    <t>橋本　佳代子</t>
    <rPh sb="0" eb="2">
      <t>ハシモト</t>
    </rPh>
    <rPh sb="3" eb="6">
      <t>カヨコ</t>
    </rPh>
    <phoneticPr fontId="6"/>
  </si>
  <si>
    <t>株式会社にしがき　東大阪三島の風ショートステイゆめゆめライフ</t>
    <rPh sb="0" eb="2">
      <t>カブシキ</t>
    </rPh>
    <rPh sb="2" eb="4">
      <t>カイシャ</t>
    </rPh>
    <rPh sb="9" eb="10">
      <t>ヒガシ</t>
    </rPh>
    <rPh sb="10" eb="12">
      <t>オオサカ</t>
    </rPh>
    <rPh sb="12" eb="14">
      <t>ミシマ</t>
    </rPh>
    <rPh sb="15" eb="16">
      <t>カゼ</t>
    </rPh>
    <phoneticPr fontId="6"/>
  </si>
  <si>
    <t>上村　美雪</t>
    <rPh sb="0" eb="2">
      <t>ウエムラ</t>
    </rPh>
    <rPh sb="3" eb="5">
      <t>ミユキ</t>
    </rPh>
    <phoneticPr fontId="6"/>
  </si>
  <si>
    <t>美川　みみ</t>
    <rPh sb="0" eb="1">
      <t>ビ</t>
    </rPh>
    <rPh sb="1" eb="2">
      <t>カワ</t>
    </rPh>
    <phoneticPr fontId="6"/>
  </si>
  <si>
    <t>医療法人敬英会　介護老人保健施設さくらがわ</t>
    <rPh sb="4" eb="5">
      <t>ケイ</t>
    </rPh>
    <rPh sb="5" eb="6">
      <t>エイ</t>
    </rPh>
    <rPh sb="6" eb="7">
      <t>カイ</t>
    </rPh>
    <rPh sb="8" eb="10">
      <t>カイゴ</t>
    </rPh>
    <rPh sb="10" eb="12">
      <t>ロウジン</t>
    </rPh>
    <rPh sb="12" eb="14">
      <t>ホケン</t>
    </rPh>
    <rPh sb="14" eb="16">
      <t>シセツ</t>
    </rPh>
    <phoneticPr fontId="6"/>
  </si>
  <si>
    <t>西田　汐里菜</t>
    <rPh sb="0" eb="2">
      <t>ニシダ</t>
    </rPh>
    <rPh sb="3" eb="4">
      <t>シオ</t>
    </rPh>
    <rPh sb="4" eb="5">
      <t>サト</t>
    </rPh>
    <rPh sb="5" eb="6">
      <t>ナ</t>
    </rPh>
    <phoneticPr fontId="6"/>
  </si>
  <si>
    <t>株式会社　蓬莱　蓬莱　西宮阪神店</t>
    <rPh sb="0" eb="2">
      <t>カブシキ</t>
    </rPh>
    <rPh sb="2" eb="4">
      <t>カイシャ</t>
    </rPh>
    <rPh sb="5" eb="7">
      <t>ホウライ</t>
    </rPh>
    <rPh sb="8" eb="10">
      <t>ホウライ</t>
    </rPh>
    <rPh sb="11" eb="13">
      <t>ニシノミヤ</t>
    </rPh>
    <rPh sb="13" eb="15">
      <t>ハンシン</t>
    </rPh>
    <rPh sb="15" eb="16">
      <t>テン</t>
    </rPh>
    <phoneticPr fontId="6"/>
  </si>
  <si>
    <t>水野　雅由</t>
    <rPh sb="0" eb="2">
      <t>ミズノ</t>
    </rPh>
    <rPh sb="3" eb="4">
      <t>ミヤビ</t>
    </rPh>
    <rPh sb="4" eb="5">
      <t>ユウ</t>
    </rPh>
    <phoneticPr fontId="6"/>
  </si>
  <si>
    <t>株式会社セレクト　東洋水産　舞洲冷蔵庫</t>
    <rPh sb="0" eb="2">
      <t>カブシキ</t>
    </rPh>
    <rPh sb="2" eb="4">
      <t>カイシャ</t>
    </rPh>
    <rPh sb="9" eb="11">
      <t>トウヨウ</t>
    </rPh>
    <rPh sb="11" eb="13">
      <t>スイサン</t>
    </rPh>
    <rPh sb="14" eb="15">
      <t>マイ</t>
    </rPh>
    <rPh sb="15" eb="16">
      <t>ス</t>
    </rPh>
    <rPh sb="16" eb="19">
      <t>レイゾウコ</t>
    </rPh>
    <phoneticPr fontId="6"/>
  </si>
  <si>
    <t>西川　真我</t>
    <rPh sb="0" eb="2">
      <t>ニシカワ</t>
    </rPh>
    <rPh sb="3" eb="4">
      <t>シン</t>
    </rPh>
    <rPh sb="4" eb="5">
      <t>ワレ</t>
    </rPh>
    <phoneticPr fontId="6"/>
  </si>
  <si>
    <t>医療法人敬英会　介護老人保健施設さくらがわ</t>
    <rPh sb="0" eb="2">
      <t>イリョウ</t>
    </rPh>
    <rPh sb="2" eb="4">
      <t>ホウジン</t>
    </rPh>
    <rPh sb="4" eb="5">
      <t>ケイ</t>
    </rPh>
    <rPh sb="5" eb="6">
      <t>エイ</t>
    </rPh>
    <rPh sb="6" eb="7">
      <t>カイ</t>
    </rPh>
    <rPh sb="8" eb="10">
      <t>カイゴ</t>
    </rPh>
    <rPh sb="10" eb="12">
      <t>ロウジン</t>
    </rPh>
    <rPh sb="12" eb="14">
      <t>ホケン</t>
    </rPh>
    <rPh sb="14" eb="16">
      <t>シセツ</t>
    </rPh>
    <phoneticPr fontId="6"/>
  </si>
  <si>
    <t>上地　俊生</t>
    <rPh sb="0" eb="1">
      <t>ウエ</t>
    </rPh>
    <rPh sb="1" eb="2">
      <t>チ</t>
    </rPh>
    <rPh sb="3" eb="4">
      <t>シュン</t>
    </rPh>
    <rPh sb="4" eb="5">
      <t>セイ</t>
    </rPh>
    <phoneticPr fontId="6"/>
  </si>
  <si>
    <t>プリマハムミートファクトリー株式会社</t>
    <rPh sb="14" eb="16">
      <t>カブシキ</t>
    </rPh>
    <rPh sb="16" eb="18">
      <t>カイシャ</t>
    </rPh>
    <phoneticPr fontId="6"/>
  </si>
  <si>
    <t>河上　秀朗</t>
    <rPh sb="0" eb="2">
      <t>カワカミ</t>
    </rPh>
    <rPh sb="3" eb="4">
      <t>ヒデ</t>
    </rPh>
    <rPh sb="4" eb="5">
      <t>ロウ</t>
    </rPh>
    <phoneticPr fontId="6"/>
  </si>
  <si>
    <t>社会福祉法人藍野福祉会　あいの三島保育園</t>
    <rPh sb="0" eb="2">
      <t>シャカイ</t>
    </rPh>
    <rPh sb="2" eb="4">
      <t>フクシ</t>
    </rPh>
    <rPh sb="4" eb="6">
      <t>ホウジン</t>
    </rPh>
    <rPh sb="6" eb="8">
      <t>アイノ</t>
    </rPh>
    <rPh sb="8" eb="10">
      <t>フクシ</t>
    </rPh>
    <rPh sb="10" eb="11">
      <t>カイ</t>
    </rPh>
    <rPh sb="15" eb="17">
      <t>ミシマ</t>
    </rPh>
    <rPh sb="17" eb="20">
      <t>ホイクエン</t>
    </rPh>
    <phoneticPr fontId="6"/>
  </si>
  <si>
    <t>古謝　聡美</t>
    <rPh sb="0" eb="1">
      <t>コ</t>
    </rPh>
    <rPh sb="1" eb="2">
      <t>シャ</t>
    </rPh>
    <rPh sb="3" eb="5">
      <t>サトミ</t>
    </rPh>
    <phoneticPr fontId="6"/>
  </si>
  <si>
    <t>社会福祉法人　晋栄福祉会　北恩加島保育所</t>
    <rPh sb="7" eb="8">
      <t>シン</t>
    </rPh>
    <rPh sb="8" eb="9">
      <t>エイ</t>
    </rPh>
    <rPh sb="9" eb="11">
      <t>フクシ</t>
    </rPh>
    <rPh sb="11" eb="12">
      <t>カイ</t>
    </rPh>
    <rPh sb="13" eb="17">
      <t>キタオカジマ</t>
    </rPh>
    <rPh sb="17" eb="19">
      <t>ホイク</t>
    </rPh>
    <rPh sb="19" eb="20">
      <t>ショ</t>
    </rPh>
    <phoneticPr fontId="6"/>
  </si>
  <si>
    <t>中川　夕香子</t>
    <rPh sb="0" eb="2">
      <t>ナカガワ</t>
    </rPh>
    <rPh sb="3" eb="4">
      <t>ユウ</t>
    </rPh>
    <rPh sb="4" eb="5">
      <t>コウ</t>
    </rPh>
    <rPh sb="5" eb="6">
      <t>コ</t>
    </rPh>
    <phoneticPr fontId="6"/>
  </si>
  <si>
    <t>社会福祉法人一会　特別養護老人ホームローズ</t>
    <rPh sb="0" eb="2">
      <t>シャカイ</t>
    </rPh>
    <rPh sb="2" eb="4">
      <t>フクシ</t>
    </rPh>
    <rPh sb="4" eb="6">
      <t>ホウジン</t>
    </rPh>
    <rPh sb="6" eb="7">
      <t>イチ</t>
    </rPh>
    <rPh sb="7" eb="8">
      <t>カイ</t>
    </rPh>
    <rPh sb="9" eb="11">
      <t>トクベツ</t>
    </rPh>
    <rPh sb="11" eb="13">
      <t>ヨウゴ</t>
    </rPh>
    <rPh sb="13" eb="15">
      <t>ロウジン</t>
    </rPh>
    <phoneticPr fontId="6"/>
  </si>
  <si>
    <t>眞柄　弥那海</t>
    <rPh sb="0" eb="1">
      <t>マ</t>
    </rPh>
    <rPh sb="1" eb="2">
      <t>ガラ</t>
    </rPh>
    <rPh sb="3" eb="4">
      <t>ヤ</t>
    </rPh>
    <rPh sb="4" eb="5">
      <t>ナ</t>
    </rPh>
    <rPh sb="5" eb="6">
      <t>ウミ</t>
    </rPh>
    <phoneticPr fontId="6"/>
  </si>
  <si>
    <t>株式会社アスモフードサービス　ベストライフ交野</t>
    <rPh sb="0" eb="2">
      <t>カブシキ</t>
    </rPh>
    <rPh sb="2" eb="4">
      <t>カイシャ</t>
    </rPh>
    <rPh sb="21" eb="23">
      <t>カタノ</t>
    </rPh>
    <phoneticPr fontId="6"/>
  </si>
  <si>
    <t>吉信　恭子</t>
    <rPh sb="0" eb="2">
      <t>ヨシノブ</t>
    </rPh>
    <rPh sb="3" eb="5">
      <t>キョウコ</t>
    </rPh>
    <phoneticPr fontId="6"/>
  </si>
  <si>
    <t>社会福祉法人　寺田萬寿会　グループホームまんじゅ</t>
    <rPh sb="0" eb="2">
      <t>シャカイ</t>
    </rPh>
    <rPh sb="2" eb="4">
      <t>フクシ</t>
    </rPh>
    <rPh sb="4" eb="6">
      <t>ホウジン</t>
    </rPh>
    <rPh sb="7" eb="9">
      <t>テラダ</t>
    </rPh>
    <rPh sb="9" eb="10">
      <t>マン</t>
    </rPh>
    <rPh sb="10" eb="11">
      <t>ジュ</t>
    </rPh>
    <rPh sb="11" eb="12">
      <t>カイ</t>
    </rPh>
    <phoneticPr fontId="6"/>
  </si>
  <si>
    <t>社会福祉法人正豊会　特別養護老人ホーム千亀利荘</t>
    <rPh sb="0" eb="2">
      <t>シャカイ</t>
    </rPh>
    <rPh sb="2" eb="4">
      <t>フクシ</t>
    </rPh>
    <rPh sb="4" eb="6">
      <t>ホウジン</t>
    </rPh>
    <rPh sb="6" eb="7">
      <t>タダ</t>
    </rPh>
    <rPh sb="7" eb="8">
      <t>トヨ</t>
    </rPh>
    <rPh sb="8" eb="9">
      <t>カイ</t>
    </rPh>
    <rPh sb="10" eb="12">
      <t>トクベツ</t>
    </rPh>
    <rPh sb="12" eb="14">
      <t>ヨウゴ</t>
    </rPh>
    <rPh sb="14" eb="16">
      <t>ロウジン</t>
    </rPh>
    <rPh sb="19" eb="20">
      <t>セン</t>
    </rPh>
    <rPh sb="20" eb="21">
      <t>カメ</t>
    </rPh>
    <rPh sb="21" eb="22">
      <t>リ</t>
    </rPh>
    <rPh sb="22" eb="23">
      <t>ソウ</t>
    </rPh>
    <phoneticPr fontId="6"/>
  </si>
  <si>
    <t>塩崎　由美</t>
    <rPh sb="0" eb="2">
      <t>シオザキ</t>
    </rPh>
    <rPh sb="3" eb="5">
      <t>ユミ</t>
    </rPh>
    <phoneticPr fontId="6"/>
  </si>
  <si>
    <t>杉山　陽子</t>
    <rPh sb="0" eb="2">
      <t>スギヤマ</t>
    </rPh>
    <rPh sb="3" eb="5">
      <t>ヨウコ</t>
    </rPh>
    <phoneticPr fontId="6"/>
  </si>
  <si>
    <t>株式会社To キープライフ</t>
    <rPh sb="0" eb="2">
      <t>カブシキ</t>
    </rPh>
    <rPh sb="2" eb="4">
      <t>カイシャ</t>
    </rPh>
    <phoneticPr fontId="6"/>
  </si>
  <si>
    <t>桐谷</t>
    <rPh sb="0" eb="2">
      <t>キリタニ</t>
    </rPh>
    <phoneticPr fontId="6"/>
  </si>
  <si>
    <t>柏本　妙子</t>
    <rPh sb="0" eb="1">
      <t>カシワ</t>
    </rPh>
    <rPh sb="1" eb="2">
      <t>ホン</t>
    </rPh>
    <rPh sb="3" eb="5">
      <t>タエコ</t>
    </rPh>
    <phoneticPr fontId="6"/>
  </si>
  <si>
    <t>久保　千尋</t>
    <rPh sb="0" eb="2">
      <t>クボ</t>
    </rPh>
    <rPh sb="3" eb="5">
      <t>チヒロ</t>
    </rPh>
    <phoneticPr fontId="6"/>
  </si>
  <si>
    <t>医療法人　浩治会　介護付有料老人ホーム　大宮ケアホーム光</t>
    <phoneticPr fontId="6"/>
  </si>
  <si>
    <t>吉良　昌美</t>
    <rPh sb="0" eb="2">
      <t>キラ</t>
    </rPh>
    <rPh sb="3" eb="5">
      <t>マサミ</t>
    </rPh>
    <phoneticPr fontId="6"/>
  </si>
  <si>
    <t>株式会社ジャパンマネジメント　ソレイユコート寝屋川</t>
    <rPh sb="0" eb="2">
      <t>カブシキ</t>
    </rPh>
    <rPh sb="2" eb="4">
      <t>カイシャ</t>
    </rPh>
    <rPh sb="22" eb="25">
      <t>ネヤガワ</t>
    </rPh>
    <phoneticPr fontId="6"/>
  </si>
  <si>
    <t>西村　秀子</t>
    <rPh sb="0" eb="2">
      <t>ニシムラ</t>
    </rPh>
    <rPh sb="3" eb="4">
      <t>ヒデ</t>
    </rPh>
    <rPh sb="4" eb="5">
      <t>コ</t>
    </rPh>
    <phoneticPr fontId="6"/>
  </si>
  <si>
    <t>社会福祉法人　恩徳福祉会　特別養護老人ホームメルヴェイユ吹田</t>
    <rPh sb="0" eb="2">
      <t>シャカイ</t>
    </rPh>
    <rPh sb="2" eb="4">
      <t>フクシ</t>
    </rPh>
    <rPh sb="4" eb="6">
      <t>ホウジン</t>
    </rPh>
    <rPh sb="7" eb="8">
      <t>オン</t>
    </rPh>
    <rPh sb="8" eb="9">
      <t>トク</t>
    </rPh>
    <rPh sb="9" eb="11">
      <t>フクシ</t>
    </rPh>
    <rPh sb="11" eb="12">
      <t>カイ</t>
    </rPh>
    <rPh sb="13" eb="15">
      <t>トクベツ</t>
    </rPh>
    <rPh sb="15" eb="17">
      <t>ヨウゴ</t>
    </rPh>
    <rPh sb="17" eb="19">
      <t>ロウジン</t>
    </rPh>
    <rPh sb="28" eb="30">
      <t>スイタ</t>
    </rPh>
    <phoneticPr fontId="6"/>
  </si>
  <si>
    <t>田原　寛江</t>
    <rPh sb="0" eb="2">
      <t>タワラ</t>
    </rPh>
    <rPh sb="3" eb="4">
      <t>ヒロ</t>
    </rPh>
    <rPh sb="4" eb="5">
      <t>エ</t>
    </rPh>
    <phoneticPr fontId="6"/>
  </si>
  <si>
    <t>パナソニックエイジフリー株式会社　エイジフリーハウス豊中インター西</t>
    <rPh sb="12" eb="14">
      <t>カブシキ</t>
    </rPh>
    <rPh sb="14" eb="16">
      <t>カイシャ</t>
    </rPh>
    <rPh sb="26" eb="28">
      <t>トヨナカ</t>
    </rPh>
    <rPh sb="32" eb="33">
      <t>ニシ</t>
    </rPh>
    <phoneticPr fontId="6"/>
  </si>
  <si>
    <t>丸野　さおり</t>
    <rPh sb="0" eb="1">
      <t>マル</t>
    </rPh>
    <rPh sb="1" eb="2">
      <t>ノ</t>
    </rPh>
    <phoneticPr fontId="6"/>
  </si>
  <si>
    <t>パナソニックエイジフリー株式会社　エイジフリーハウス京都桂川</t>
    <rPh sb="12" eb="14">
      <t>カブシキ</t>
    </rPh>
    <rPh sb="14" eb="16">
      <t>カイシャ</t>
    </rPh>
    <rPh sb="26" eb="28">
      <t>キョウト</t>
    </rPh>
    <rPh sb="28" eb="30">
      <t>カツラガワ</t>
    </rPh>
    <phoneticPr fontId="6"/>
  </si>
  <si>
    <t>實崎　美奈子</t>
    <rPh sb="0" eb="1">
      <t>ジツ</t>
    </rPh>
    <rPh sb="1" eb="2">
      <t>サキ</t>
    </rPh>
    <rPh sb="3" eb="6">
      <t>ミナコ</t>
    </rPh>
    <phoneticPr fontId="6"/>
  </si>
  <si>
    <t>社会福祉法人みどりの里　障がい者支援施設みどりの里</t>
    <rPh sb="0" eb="2">
      <t>シャカイ</t>
    </rPh>
    <rPh sb="2" eb="4">
      <t>フクシ</t>
    </rPh>
    <rPh sb="4" eb="6">
      <t>ホウジン</t>
    </rPh>
    <rPh sb="10" eb="11">
      <t>サト</t>
    </rPh>
    <rPh sb="12" eb="13">
      <t>ショウ</t>
    </rPh>
    <rPh sb="15" eb="16">
      <t>シャ</t>
    </rPh>
    <rPh sb="16" eb="18">
      <t>シエン</t>
    </rPh>
    <rPh sb="18" eb="20">
      <t>シセツ</t>
    </rPh>
    <rPh sb="24" eb="25">
      <t>サト</t>
    </rPh>
    <phoneticPr fontId="6"/>
  </si>
  <si>
    <t>佐藤　康夫</t>
    <rPh sb="0" eb="2">
      <t>サトウ</t>
    </rPh>
    <rPh sb="3" eb="4">
      <t>ヤス</t>
    </rPh>
    <rPh sb="4" eb="5">
      <t>オット</t>
    </rPh>
    <phoneticPr fontId="6"/>
  </si>
  <si>
    <t>ホロニクスヘルスケア株式会社　茨木医誠会病院</t>
    <rPh sb="15" eb="17">
      <t>イバラキ</t>
    </rPh>
    <rPh sb="17" eb="18">
      <t>イ</t>
    </rPh>
    <rPh sb="18" eb="19">
      <t>マコト</t>
    </rPh>
    <rPh sb="19" eb="20">
      <t>カイ</t>
    </rPh>
    <rPh sb="20" eb="22">
      <t>ビョウイン</t>
    </rPh>
    <phoneticPr fontId="6"/>
  </si>
  <si>
    <t>中野　はるか</t>
    <rPh sb="0" eb="2">
      <t>ナカノ</t>
    </rPh>
    <phoneticPr fontId="6"/>
  </si>
  <si>
    <t>医療法人　浩治会　介護付有料老人ホーム　大宮ケアホーム光</t>
    <rPh sb="0" eb="2">
      <t>イリョウ</t>
    </rPh>
    <rPh sb="2" eb="4">
      <t>ホウジン</t>
    </rPh>
    <rPh sb="5" eb="6">
      <t>ヒロシ</t>
    </rPh>
    <rPh sb="6" eb="7">
      <t>オサ</t>
    </rPh>
    <rPh sb="7" eb="8">
      <t>カイ</t>
    </rPh>
    <rPh sb="9" eb="11">
      <t>カイゴ</t>
    </rPh>
    <rPh sb="11" eb="12">
      <t>ツ</t>
    </rPh>
    <rPh sb="12" eb="14">
      <t>ユウリョウ</t>
    </rPh>
    <rPh sb="14" eb="16">
      <t>ロウジン</t>
    </rPh>
    <rPh sb="20" eb="22">
      <t>オオミヤ</t>
    </rPh>
    <rPh sb="27" eb="28">
      <t>ヒカリ</t>
    </rPh>
    <phoneticPr fontId="6"/>
  </si>
  <si>
    <t>平沢　明美</t>
    <rPh sb="0" eb="2">
      <t>ヒラサワ</t>
    </rPh>
    <rPh sb="3" eb="5">
      <t>アケミ</t>
    </rPh>
    <phoneticPr fontId="6"/>
  </si>
  <si>
    <t>株式会社やさしい手北摂　やさしえ池田</t>
    <rPh sb="0" eb="2">
      <t>カブシキ</t>
    </rPh>
    <rPh sb="2" eb="4">
      <t>カイシャ</t>
    </rPh>
    <rPh sb="8" eb="9">
      <t>テ</t>
    </rPh>
    <rPh sb="9" eb="10">
      <t>キタ</t>
    </rPh>
    <rPh sb="16" eb="18">
      <t>イケダ</t>
    </rPh>
    <phoneticPr fontId="6"/>
  </si>
  <si>
    <t>國分　拓馬</t>
    <rPh sb="0" eb="1">
      <t>コク</t>
    </rPh>
    <rPh sb="1" eb="2">
      <t>ワ</t>
    </rPh>
    <rPh sb="3" eb="4">
      <t>タク</t>
    </rPh>
    <rPh sb="4" eb="5">
      <t>ウマ</t>
    </rPh>
    <phoneticPr fontId="6"/>
  </si>
  <si>
    <t>株式会社 ライク　介護付有料老人ホーム花咲新町</t>
    <rPh sb="9" eb="11">
      <t>カイゴ</t>
    </rPh>
    <rPh sb="11" eb="12">
      <t>ツ</t>
    </rPh>
    <rPh sb="12" eb="14">
      <t>ユウリョウ</t>
    </rPh>
    <rPh sb="14" eb="16">
      <t>ロウジン</t>
    </rPh>
    <rPh sb="19" eb="21">
      <t>ハナサ</t>
    </rPh>
    <rPh sb="21" eb="23">
      <t>シンマチ</t>
    </rPh>
    <phoneticPr fontId="6"/>
  </si>
  <si>
    <t>石丸　由貴</t>
    <rPh sb="0" eb="2">
      <t>イシマル</t>
    </rPh>
    <rPh sb="3" eb="4">
      <t>ユウ</t>
    </rPh>
    <rPh sb="4" eb="5">
      <t>キ</t>
    </rPh>
    <phoneticPr fontId="6"/>
  </si>
  <si>
    <t>広津　みつる</t>
    <rPh sb="0" eb="2">
      <t>ヒロツ</t>
    </rPh>
    <phoneticPr fontId="6"/>
  </si>
  <si>
    <t>グリーンライフ株式会社　エスペラル城東</t>
    <rPh sb="7" eb="9">
      <t>カブシキ</t>
    </rPh>
    <rPh sb="9" eb="11">
      <t>カイシャ</t>
    </rPh>
    <rPh sb="17" eb="19">
      <t>ジョウトウ</t>
    </rPh>
    <phoneticPr fontId="6"/>
  </si>
  <si>
    <t>上田　沙織</t>
    <rPh sb="0" eb="2">
      <t>ウエダ</t>
    </rPh>
    <rPh sb="3" eb="5">
      <t>サオリ</t>
    </rPh>
    <phoneticPr fontId="6"/>
  </si>
  <si>
    <t>たつの市立介護老人保健施設ケアホームみつ</t>
    <rPh sb="3" eb="4">
      <t>シ</t>
    </rPh>
    <rPh sb="4" eb="5">
      <t>タ</t>
    </rPh>
    <rPh sb="5" eb="7">
      <t>カイゴ</t>
    </rPh>
    <rPh sb="7" eb="9">
      <t>ロウジン</t>
    </rPh>
    <rPh sb="9" eb="11">
      <t>ホケン</t>
    </rPh>
    <rPh sb="11" eb="13">
      <t>シセツ</t>
    </rPh>
    <phoneticPr fontId="6"/>
  </si>
  <si>
    <t>高橋　千秋</t>
    <rPh sb="0" eb="2">
      <t>タカハシ</t>
    </rPh>
    <rPh sb="3" eb="5">
      <t>チアキ</t>
    </rPh>
    <phoneticPr fontId="6"/>
  </si>
  <si>
    <t>社会福祉法人あかね　介護福祉施設　天河草子</t>
    <rPh sb="0" eb="2">
      <t>シャカイ</t>
    </rPh>
    <rPh sb="2" eb="4">
      <t>フクシ</t>
    </rPh>
    <rPh sb="4" eb="6">
      <t>ホウジン</t>
    </rPh>
    <rPh sb="10" eb="12">
      <t>カイゴ</t>
    </rPh>
    <rPh sb="12" eb="14">
      <t>フクシ</t>
    </rPh>
    <rPh sb="14" eb="16">
      <t>シセツ</t>
    </rPh>
    <rPh sb="17" eb="18">
      <t>テン</t>
    </rPh>
    <rPh sb="18" eb="19">
      <t>ガ</t>
    </rPh>
    <rPh sb="19" eb="21">
      <t>ソウシ</t>
    </rPh>
    <phoneticPr fontId="6"/>
  </si>
  <si>
    <t>和田　佳奈</t>
    <rPh sb="0" eb="2">
      <t>ワダ</t>
    </rPh>
    <rPh sb="3" eb="5">
      <t>カナ</t>
    </rPh>
    <phoneticPr fontId="6"/>
  </si>
  <si>
    <t>医療法人社団　甲有会　介護老人保健施設オラージュ須磨</t>
    <rPh sb="0" eb="2">
      <t>イリョウ</t>
    </rPh>
    <rPh sb="2" eb="4">
      <t>ホウジン</t>
    </rPh>
    <rPh sb="4" eb="6">
      <t>シャダン</t>
    </rPh>
    <rPh sb="7" eb="8">
      <t>コウ</t>
    </rPh>
    <rPh sb="8" eb="9">
      <t>ユウ</t>
    </rPh>
    <rPh sb="9" eb="10">
      <t>カイ</t>
    </rPh>
    <rPh sb="11" eb="13">
      <t>カイゴ</t>
    </rPh>
    <rPh sb="13" eb="15">
      <t>ロウジン</t>
    </rPh>
    <rPh sb="15" eb="17">
      <t>ホケン</t>
    </rPh>
    <rPh sb="17" eb="19">
      <t>シセツ</t>
    </rPh>
    <rPh sb="24" eb="26">
      <t>スマ</t>
    </rPh>
    <phoneticPr fontId="6"/>
  </si>
  <si>
    <t>山本</t>
    <rPh sb="0" eb="2">
      <t>ヤマモト</t>
    </rPh>
    <phoneticPr fontId="6"/>
  </si>
  <si>
    <t>高橋　緑</t>
    <rPh sb="0" eb="2">
      <t>タカハシ</t>
    </rPh>
    <rPh sb="3" eb="4">
      <t>ミドリ</t>
    </rPh>
    <phoneticPr fontId="6"/>
  </si>
  <si>
    <t>社会福祉法人　ささゆり会　ユニット型老人ホーム　サンライフひろみね</t>
    <rPh sb="0" eb="2">
      <t>シャカイ</t>
    </rPh>
    <rPh sb="2" eb="4">
      <t>フクシ</t>
    </rPh>
    <rPh sb="4" eb="6">
      <t>ホウジン</t>
    </rPh>
    <rPh sb="11" eb="12">
      <t>カイ</t>
    </rPh>
    <rPh sb="17" eb="18">
      <t>ガタ</t>
    </rPh>
    <rPh sb="18" eb="20">
      <t>ロウジン</t>
    </rPh>
    <phoneticPr fontId="6"/>
  </si>
  <si>
    <t>日高　祥子</t>
    <rPh sb="0" eb="2">
      <t>ヒダカ</t>
    </rPh>
    <rPh sb="3" eb="5">
      <t>サチコ</t>
    </rPh>
    <phoneticPr fontId="6"/>
  </si>
  <si>
    <t>ワタキューセイモア株式会社　近畿支店　京都工場</t>
    <rPh sb="9" eb="11">
      <t>カブシキ</t>
    </rPh>
    <rPh sb="11" eb="13">
      <t>カイシャ</t>
    </rPh>
    <rPh sb="14" eb="16">
      <t>キンキ</t>
    </rPh>
    <rPh sb="16" eb="18">
      <t>シテン</t>
    </rPh>
    <rPh sb="19" eb="21">
      <t>キョウト</t>
    </rPh>
    <rPh sb="21" eb="23">
      <t>コウジョウ</t>
    </rPh>
    <phoneticPr fontId="6"/>
  </si>
  <si>
    <t>北　恵</t>
    <rPh sb="0" eb="1">
      <t>キタ</t>
    </rPh>
    <rPh sb="2" eb="3">
      <t>メグ</t>
    </rPh>
    <phoneticPr fontId="6"/>
  </si>
  <si>
    <t>月城　佳奈</t>
    <rPh sb="0" eb="1">
      <t>ツキ</t>
    </rPh>
    <rPh sb="1" eb="2">
      <t>シロ</t>
    </rPh>
    <rPh sb="3" eb="5">
      <t>カナ</t>
    </rPh>
    <phoneticPr fontId="6"/>
  </si>
  <si>
    <t>株式会社セプタ　フタツカ薬局</t>
    <rPh sb="0" eb="2">
      <t>カブシキ</t>
    </rPh>
    <rPh sb="2" eb="4">
      <t>カイシャ</t>
    </rPh>
    <rPh sb="12" eb="14">
      <t>ヤッキョク</t>
    </rPh>
    <phoneticPr fontId="6"/>
  </si>
  <si>
    <t>石井　こずえ</t>
    <rPh sb="0" eb="2">
      <t>イシイ</t>
    </rPh>
    <phoneticPr fontId="6"/>
  </si>
  <si>
    <t>株式会社ケアネット　明石サービスセンター</t>
    <rPh sb="0" eb="2">
      <t>カブシキ</t>
    </rPh>
    <rPh sb="2" eb="4">
      <t>カイシャ</t>
    </rPh>
    <rPh sb="10" eb="12">
      <t>アカシ</t>
    </rPh>
    <phoneticPr fontId="6"/>
  </si>
  <si>
    <t>高嶋　尚子</t>
    <rPh sb="0" eb="2">
      <t>タカシマ</t>
    </rPh>
    <rPh sb="3" eb="5">
      <t>ナオコ</t>
    </rPh>
    <phoneticPr fontId="6"/>
  </si>
  <si>
    <t>社会福祉法人ゆたか福祉会　御崎保育所</t>
    <rPh sb="0" eb="2">
      <t>シャカイ</t>
    </rPh>
    <rPh sb="2" eb="4">
      <t>フクシ</t>
    </rPh>
    <rPh sb="4" eb="6">
      <t>ホウジン</t>
    </rPh>
    <rPh sb="9" eb="11">
      <t>フクシ</t>
    </rPh>
    <rPh sb="11" eb="12">
      <t>カイ</t>
    </rPh>
    <rPh sb="13" eb="15">
      <t>ミサキ</t>
    </rPh>
    <rPh sb="15" eb="17">
      <t>ホイク</t>
    </rPh>
    <rPh sb="17" eb="18">
      <t>ショ</t>
    </rPh>
    <phoneticPr fontId="6"/>
  </si>
  <si>
    <t>医療法人社団　甲有会　介護老人保健施設アネシス兵庫</t>
    <rPh sb="0" eb="2">
      <t>イリョウ</t>
    </rPh>
    <rPh sb="2" eb="4">
      <t>ホウジン</t>
    </rPh>
    <rPh sb="4" eb="6">
      <t>シャダン</t>
    </rPh>
    <rPh sb="7" eb="8">
      <t>コウ</t>
    </rPh>
    <rPh sb="8" eb="9">
      <t>ユウ</t>
    </rPh>
    <rPh sb="9" eb="10">
      <t>カイ</t>
    </rPh>
    <rPh sb="11" eb="13">
      <t>カイゴ</t>
    </rPh>
    <rPh sb="13" eb="15">
      <t>ロウジン</t>
    </rPh>
    <rPh sb="15" eb="17">
      <t>ホケン</t>
    </rPh>
    <rPh sb="17" eb="19">
      <t>シセツ</t>
    </rPh>
    <rPh sb="23" eb="25">
      <t>ヒョウゴ</t>
    </rPh>
    <phoneticPr fontId="6"/>
  </si>
  <si>
    <t>山北　智佳子</t>
    <rPh sb="0" eb="2">
      <t>ヤマキタ</t>
    </rPh>
    <rPh sb="3" eb="6">
      <t>チカコ</t>
    </rPh>
    <phoneticPr fontId="6"/>
  </si>
  <si>
    <t>社会福祉法人豊中ファミリー高齢者地域福祉連携施設アリス甲子園</t>
    <rPh sb="0" eb="2">
      <t>シャカイ</t>
    </rPh>
    <rPh sb="2" eb="4">
      <t>フクシ</t>
    </rPh>
    <rPh sb="4" eb="6">
      <t>ホウジン</t>
    </rPh>
    <rPh sb="6" eb="8">
      <t>トヨナカ</t>
    </rPh>
    <rPh sb="13" eb="15">
      <t>コウレイ</t>
    </rPh>
    <rPh sb="15" eb="16">
      <t>シャ</t>
    </rPh>
    <rPh sb="16" eb="18">
      <t>チイキ</t>
    </rPh>
    <rPh sb="18" eb="20">
      <t>フクシ</t>
    </rPh>
    <rPh sb="20" eb="22">
      <t>レンケイ</t>
    </rPh>
    <rPh sb="22" eb="24">
      <t>シセツ</t>
    </rPh>
    <rPh sb="27" eb="30">
      <t>コウシエン</t>
    </rPh>
    <phoneticPr fontId="6"/>
  </si>
  <si>
    <t>神谷　恵</t>
    <rPh sb="0" eb="2">
      <t>カミヤ</t>
    </rPh>
    <rPh sb="3" eb="4">
      <t>メグ</t>
    </rPh>
    <phoneticPr fontId="6"/>
  </si>
  <si>
    <t>社会福祉法人　聖徳園　聖徳園　甲武デイサービスセンター</t>
    <rPh sb="0" eb="2">
      <t>シャカイ</t>
    </rPh>
    <rPh sb="2" eb="4">
      <t>フクシ</t>
    </rPh>
    <rPh sb="4" eb="6">
      <t>ホウジン</t>
    </rPh>
    <rPh sb="7" eb="8">
      <t>セイ</t>
    </rPh>
    <rPh sb="8" eb="9">
      <t>トク</t>
    </rPh>
    <rPh sb="9" eb="10">
      <t>エン</t>
    </rPh>
    <rPh sb="11" eb="13">
      <t>セイトク</t>
    </rPh>
    <rPh sb="13" eb="14">
      <t>エン</t>
    </rPh>
    <rPh sb="15" eb="16">
      <t>コウ</t>
    </rPh>
    <rPh sb="16" eb="17">
      <t>ブ</t>
    </rPh>
    <phoneticPr fontId="6"/>
  </si>
  <si>
    <t>荒井　晴貴</t>
    <rPh sb="0" eb="2">
      <t>アライ</t>
    </rPh>
    <rPh sb="3" eb="4">
      <t>セイ</t>
    </rPh>
    <rPh sb="4" eb="5">
      <t>キ</t>
    </rPh>
    <phoneticPr fontId="6"/>
  </si>
  <si>
    <t>主馬野　智之</t>
    <rPh sb="0" eb="1">
      <t>シュ</t>
    </rPh>
    <rPh sb="1" eb="2">
      <t>ウマ</t>
    </rPh>
    <rPh sb="2" eb="3">
      <t>ノ</t>
    </rPh>
    <rPh sb="4" eb="5">
      <t>トモ</t>
    </rPh>
    <rPh sb="5" eb="6">
      <t>ユキ</t>
    </rPh>
    <phoneticPr fontId="6"/>
  </si>
  <si>
    <t>株式会社慈光　介護付有料老人ホーム東姫路</t>
    <rPh sb="0" eb="2">
      <t>カブシキ</t>
    </rPh>
    <rPh sb="2" eb="4">
      <t>カイシャ</t>
    </rPh>
    <rPh sb="4" eb="5">
      <t>ジ</t>
    </rPh>
    <rPh sb="5" eb="6">
      <t>ヒカリ</t>
    </rPh>
    <rPh sb="7" eb="9">
      <t>カイゴ</t>
    </rPh>
    <rPh sb="9" eb="10">
      <t>ツ</t>
    </rPh>
    <rPh sb="10" eb="12">
      <t>ユウリョウ</t>
    </rPh>
    <rPh sb="12" eb="14">
      <t>ロウジン</t>
    </rPh>
    <rPh sb="17" eb="18">
      <t>ヒガシ</t>
    </rPh>
    <rPh sb="18" eb="20">
      <t>ヒメジ</t>
    </rPh>
    <phoneticPr fontId="6"/>
  </si>
  <si>
    <t>橋本　高幸</t>
    <rPh sb="0" eb="2">
      <t>ハシモト</t>
    </rPh>
    <rPh sb="3" eb="4">
      <t>タカ</t>
    </rPh>
    <rPh sb="4" eb="5">
      <t>ユキ</t>
    </rPh>
    <phoneticPr fontId="6"/>
  </si>
  <si>
    <t>社会福祉法人ささゆり会　ユニット型老人ホームサンライフひろみね</t>
    <rPh sb="0" eb="2">
      <t>シャカイ</t>
    </rPh>
    <rPh sb="2" eb="4">
      <t>フクシ</t>
    </rPh>
    <rPh sb="4" eb="6">
      <t>ホウジン</t>
    </rPh>
    <rPh sb="10" eb="11">
      <t>カイ</t>
    </rPh>
    <rPh sb="16" eb="17">
      <t>ガタ</t>
    </rPh>
    <rPh sb="17" eb="19">
      <t>ロウジン</t>
    </rPh>
    <phoneticPr fontId="6"/>
  </si>
  <si>
    <t>和久　良江</t>
    <rPh sb="0" eb="2">
      <t>ワク</t>
    </rPh>
    <rPh sb="3" eb="5">
      <t>ヨシエ</t>
    </rPh>
    <phoneticPr fontId="6"/>
  </si>
  <si>
    <t>社会福祉法人　一陽会　特別養護老人ホームえびすの郷</t>
    <rPh sb="11" eb="13">
      <t>トクベツ</t>
    </rPh>
    <rPh sb="13" eb="15">
      <t>ヨウゴ</t>
    </rPh>
    <rPh sb="15" eb="17">
      <t>ロウジン</t>
    </rPh>
    <rPh sb="24" eb="25">
      <t>サト</t>
    </rPh>
    <phoneticPr fontId="6"/>
  </si>
  <si>
    <t>奥村</t>
    <rPh sb="0" eb="2">
      <t>オクムラ</t>
    </rPh>
    <phoneticPr fontId="6"/>
  </si>
  <si>
    <t>川﨑　由紀</t>
    <rPh sb="0" eb="1">
      <t>カワ</t>
    </rPh>
    <rPh sb="1" eb="2">
      <t>サキ</t>
    </rPh>
    <rPh sb="3" eb="5">
      <t>ユキ</t>
    </rPh>
    <phoneticPr fontId="6"/>
  </si>
  <si>
    <t>社会福祉法人　ウエル清光会　宝塚清光苑</t>
    <rPh sb="0" eb="2">
      <t>シャカイ</t>
    </rPh>
    <rPh sb="2" eb="4">
      <t>フクシ</t>
    </rPh>
    <rPh sb="4" eb="6">
      <t>ホウジン</t>
    </rPh>
    <rPh sb="10" eb="11">
      <t>セイ</t>
    </rPh>
    <rPh sb="11" eb="12">
      <t>コウ</t>
    </rPh>
    <rPh sb="12" eb="13">
      <t>カイ</t>
    </rPh>
    <rPh sb="14" eb="16">
      <t>タカラヅカ</t>
    </rPh>
    <rPh sb="16" eb="17">
      <t>キヨ</t>
    </rPh>
    <rPh sb="17" eb="18">
      <t>コウ</t>
    </rPh>
    <rPh sb="18" eb="19">
      <t>エン</t>
    </rPh>
    <phoneticPr fontId="6"/>
  </si>
  <si>
    <t>吉原　清美</t>
    <rPh sb="0" eb="2">
      <t>ヨシハラ</t>
    </rPh>
    <rPh sb="3" eb="5">
      <t>キヨミ</t>
    </rPh>
    <phoneticPr fontId="6"/>
  </si>
  <si>
    <t>社会福祉法人　聖徳園　あしや聖徳園春日デイサービスセンター　</t>
    <rPh sb="0" eb="2">
      <t>シャカイ</t>
    </rPh>
    <rPh sb="2" eb="4">
      <t>フクシ</t>
    </rPh>
    <rPh sb="4" eb="6">
      <t>ホウジン</t>
    </rPh>
    <rPh sb="7" eb="8">
      <t>セイ</t>
    </rPh>
    <rPh sb="8" eb="9">
      <t>トク</t>
    </rPh>
    <rPh sb="9" eb="10">
      <t>エン</t>
    </rPh>
    <rPh sb="14" eb="15">
      <t>セイ</t>
    </rPh>
    <rPh sb="15" eb="16">
      <t>トク</t>
    </rPh>
    <rPh sb="16" eb="17">
      <t>エン</t>
    </rPh>
    <rPh sb="17" eb="19">
      <t>カスガ</t>
    </rPh>
    <phoneticPr fontId="6"/>
  </si>
  <si>
    <t>佐々木　幸子</t>
    <phoneticPr fontId="6"/>
  </si>
  <si>
    <t>株式会社クオリティー　サービス付き高齢者住宅コミュニティ宝塚</t>
    <rPh sb="0" eb="2">
      <t>カブシキ</t>
    </rPh>
    <rPh sb="2" eb="4">
      <t>カイシャ</t>
    </rPh>
    <rPh sb="15" eb="16">
      <t>ツ</t>
    </rPh>
    <rPh sb="17" eb="20">
      <t>コウレイシャ</t>
    </rPh>
    <rPh sb="20" eb="22">
      <t>ジュウタク</t>
    </rPh>
    <rPh sb="28" eb="30">
      <t>タカラヅカ</t>
    </rPh>
    <phoneticPr fontId="6"/>
  </si>
  <si>
    <t>本山　泰一</t>
    <rPh sb="0" eb="2">
      <t>モトヤマ</t>
    </rPh>
    <rPh sb="3" eb="4">
      <t>タイ</t>
    </rPh>
    <rPh sb="4" eb="5">
      <t>イチ</t>
    </rPh>
    <phoneticPr fontId="6"/>
  </si>
  <si>
    <t>社会福祉法人 すみれ会 妙法寺すみれホーム</t>
    <rPh sb="0" eb="2">
      <t>シャカイ</t>
    </rPh>
    <rPh sb="2" eb="4">
      <t>フクシ</t>
    </rPh>
    <rPh sb="4" eb="6">
      <t>ホウジン</t>
    </rPh>
    <rPh sb="10" eb="11">
      <t>カイ</t>
    </rPh>
    <rPh sb="12" eb="15">
      <t>ミョウホウジ</t>
    </rPh>
    <phoneticPr fontId="6"/>
  </si>
  <si>
    <t>吉村　美弥子</t>
    <rPh sb="0" eb="2">
      <t>ヨシムラ</t>
    </rPh>
    <rPh sb="3" eb="6">
      <t>ミヤコ</t>
    </rPh>
    <phoneticPr fontId="6"/>
  </si>
  <si>
    <t>社会福祉法人　仁南会　国見苑</t>
    <rPh sb="0" eb="2">
      <t>シャカイ</t>
    </rPh>
    <rPh sb="2" eb="4">
      <t>フクシ</t>
    </rPh>
    <rPh sb="4" eb="6">
      <t>ホウジン</t>
    </rPh>
    <rPh sb="7" eb="8">
      <t>ジン</t>
    </rPh>
    <rPh sb="8" eb="9">
      <t>ナン</t>
    </rPh>
    <rPh sb="9" eb="10">
      <t>カイ</t>
    </rPh>
    <rPh sb="11" eb="13">
      <t>クニミ</t>
    </rPh>
    <rPh sb="13" eb="14">
      <t>エン</t>
    </rPh>
    <phoneticPr fontId="6"/>
  </si>
  <si>
    <t>亀井　瑞穂</t>
    <rPh sb="0" eb="2">
      <t>カメイ</t>
    </rPh>
    <rPh sb="3" eb="5">
      <t>ミズホ</t>
    </rPh>
    <phoneticPr fontId="6"/>
  </si>
  <si>
    <t>社会福祉法人くすのき福祉会　くすの木保育園　</t>
    <rPh sb="0" eb="2">
      <t>シャカイ</t>
    </rPh>
    <rPh sb="2" eb="4">
      <t>フクシ</t>
    </rPh>
    <rPh sb="4" eb="6">
      <t>ホウジン</t>
    </rPh>
    <rPh sb="10" eb="12">
      <t>フクシ</t>
    </rPh>
    <rPh sb="12" eb="13">
      <t>カイ</t>
    </rPh>
    <rPh sb="17" eb="18">
      <t>キ</t>
    </rPh>
    <rPh sb="18" eb="21">
      <t>ホイクエン</t>
    </rPh>
    <phoneticPr fontId="6"/>
  </si>
  <si>
    <t>小川　良子</t>
    <rPh sb="0" eb="2">
      <t>オガワ</t>
    </rPh>
    <rPh sb="3" eb="5">
      <t>リョウコ</t>
    </rPh>
    <phoneticPr fontId="6"/>
  </si>
  <si>
    <t>一般財団法人信山病院　ハートランドしぎさん</t>
    <rPh sb="0" eb="2">
      <t>イッパン</t>
    </rPh>
    <rPh sb="2" eb="4">
      <t>ザイダン</t>
    </rPh>
    <rPh sb="4" eb="6">
      <t>ホウジン</t>
    </rPh>
    <rPh sb="6" eb="7">
      <t>ノブ</t>
    </rPh>
    <rPh sb="7" eb="8">
      <t>ヤマ</t>
    </rPh>
    <rPh sb="8" eb="10">
      <t>ビョウイン</t>
    </rPh>
    <phoneticPr fontId="6"/>
  </si>
  <si>
    <t>後藤　すみこ</t>
    <rPh sb="0" eb="2">
      <t>ゴトウ</t>
    </rPh>
    <phoneticPr fontId="6"/>
  </si>
  <si>
    <t>介護老人保健施設　星花苑</t>
    <rPh sb="0" eb="2">
      <t>カイゴ</t>
    </rPh>
    <rPh sb="2" eb="4">
      <t>ロウジン</t>
    </rPh>
    <rPh sb="4" eb="6">
      <t>ホケン</t>
    </rPh>
    <rPh sb="6" eb="8">
      <t>シセツ</t>
    </rPh>
    <rPh sb="9" eb="10">
      <t>ホシ</t>
    </rPh>
    <rPh sb="10" eb="11">
      <t>ハナ</t>
    </rPh>
    <rPh sb="11" eb="12">
      <t>エン</t>
    </rPh>
    <phoneticPr fontId="6"/>
  </si>
  <si>
    <t>松下　広子</t>
    <rPh sb="0" eb="2">
      <t>マツシタ</t>
    </rPh>
    <rPh sb="3" eb="5">
      <t>ヒロコ</t>
    </rPh>
    <phoneticPr fontId="6"/>
  </si>
  <si>
    <t>株式会社チャーム・ケア・コーポレーション　チャーム宝塚売布</t>
    <rPh sb="0" eb="2">
      <t>カブシキ</t>
    </rPh>
    <rPh sb="2" eb="4">
      <t>カイシャ</t>
    </rPh>
    <rPh sb="25" eb="27">
      <t>タカラヅカ</t>
    </rPh>
    <rPh sb="27" eb="28">
      <t>ウ</t>
    </rPh>
    <rPh sb="28" eb="29">
      <t>ヌノ</t>
    </rPh>
    <phoneticPr fontId="6"/>
  </si>
  <si>
    <t>正田　能治</t>
    <rPh sb="0" eb="2">
      <t>ショウダ</t>
    </rPh>
    <rPh sb="3" eb="4">
      <t>ノウ</t>
    </rPh>
    <rPh sb="4" eb="5">
      <t>オサ</t>
    </rPh>
    <phoneticPr fontId="6"/>
  </si>
  <si>
    <t>株式会社　天一食品商事　スパリゾート雄琴　あがりゃんせ</t>
    <rPh sb="0" eb="2">
      <t>カブシキ</t>
    </rPh>
    <rPh sb="2" eb="4">
      <t>カイシャ</t>
    </rPh>
    <rPh sb="18" eb="19">
      <t>オ</t>
    </rPh>
    <rPh sb="19" eb="20">
      <t>コト</t>
    </rPh>
    <phoneticPr fontId="6"/>
  </si>
  <si>
    <t>坂田　未恵</t>
    <rPh sb="0" eb="2">
      <t>サカタ</t>
    </rPh>
    <rPh sb="3" eb="4">
      <t>ミ</t>
    </rPh>
    <rPh sb="4" eb="5">
      <t>エ</t>
    </rPh>
    <phoneticPr fontId="6"/>
  </si>
  <si>
    <t>株式会社シティインデックスホスピタリティ　ザ・レジデンス芦屋スイートケア</t>
    <rPh sb="0" eb="2">
      <t>カブシキ</t>
    </rPh>
    <rPh sb="2" eb="4">
      <t>カイシャ</t>
    </rPh>
    <rPh sb="28" eb="30">
      <t>アシヤ</t>
    </rPh>
    <phoneticPr fontId="6"/>
  </si>
  <si>
    <t>嶋田　朱音</t>
    <rPh sb="0" eb="2">
      <t>シマダ</t>
    </rPh>
    <rPh sb="3" eb="5">
      <t>アヤネ</t>
    </rPh>
    <phoneticPr fontId="6"/>
  </si>
  <si>
    <t>本田　晃子</t>
    <rPh sb="0" eb="2">
      <t>ホンダ</t>
    </rPh>
    <rPh sb="3" eb="5">
      <t>アキコ</t>
    </rPh>
    <phoneticPr fontId="6"/>
  </si>
  <si>
    <t>あなぶきメディカルケア　アルファリビング姫路西</t>
    <rPh sb="20" eb="22">
      <t>ヒメジ</t>
    </rPh>
    <rPh sb="22" eb="23">
      <t>ニシ</t>
    </rPh>
    <phoneticPr fontId="6"/>
  </si>
  <si>
    <t>藤谷　麻子</t>
    <rPh sb="0" eb="1">
      <t>フジ</t>
    </rPh>
    <rPh sb="1" eb="2">
      <t>タニ</t>
    </rPh>
    <rPh sb="3" eb="5">
      <t>アサコ</t>
    </rPh>
    <phoneticPr fontId="6"/>
  </si>
  <si>
    <t>社会福祉法人　仁南会　特別養護老人ホーム国見苑</t>
    <rPh sb="0" eb="2">
      <t>シャカイ</t>
    </rPh>
    <rPh sb="2" eb="4">
      <t>フクシ</t>
    </rPh>
    <rPh sb="4" eb="6">
      <t>ホウジン</t>
    </rPh>
    <rPh sb="7" eb="8">
      <t>ジン</t>
    </rPh>
    <rPh sb="8" eb="9">
      <t>ミナミ</t>
    </rPh>
    <rPh sb="9" eb="10">
      <t>カイ</t>
    </rPh>
    <rPh sb="11" eb="13">
      <t>トクベツ</t>
    </rPh>
    <rPh sb="13" eb="15">
      <t>ヨウゴ</t>
    </rPh>
    <rPh sb="15" eb="17">
      <t>ロウジン</t>
    </rPh>
    <rPh sb="20" eb="22">
      <t>クニミ</t>
    </rPh>
    <rPh sb="22" eb="23">
      <t>エン</t>
    </rPh>
    <phoneticPr fontId="6"/>
  </si>
  <si>
    <t>井手　正明</t>
    <rPh sb="0" eb="2">
      <t>イデ</t>
    </rPh>
    <rPh sb="3" eb="5">
      <t>マサアキ</t>
    </rPh>
    <phoneticPr fontId="6"/>
  </si>
  <si>
    <t>株式会社ソフィア</t>
    <rPh sb="0" eb="2">
      <t>カブシキ</t>
    </rPh>
    <rPh sb="2" eb="4">
      <t>カイシャ</t>
    </rPh>
    <phoneticPr fontId="6"/>
  </si>
  <si>
    <t>IT奥村</t>
    <rPh sb="2" eb="4">
      <t>オクムラ</t>
    </rPh>
    <phoneticPr fontId="6"/>
  </si>
  <si>
    <t>大西　晃彦</t>
    <rPh sb="0" eb="2">
      <t>オオニシ</t>
    </rPh>
    <rPh sb="3" eb="5">
      <t>アキヒコ</t>
    </rPh>
    <phoneticPr fontId="6"/>
  </si>
  <si>
    <t>株式会社セットジャパンコーポレーション</t>
    <rPh sb="0" eb="2">
      <t>カブシキ</t>
    </rPh>
    <rPh sb="2" eb="4">
      <t>カイシャ</t>
    </rPh>
    <phoneticPr fontId="6"/>
  </si>
  <si>
    <t>矢谷　玲子</t>
    <rPh sb="0" eb="2">
      <t>ヤタニ</t>
    </rPh>
    <rPh sb="3" eb="5">
      <t>レイコ</t>
    </rPh>
    <phoneticPr fontId="6"/>
  </si>
  <si>
    <t>パナソニックエイジフリー株式会社　エイジフリーハウス京都有栖</t>
    <rPh sb="12" eb="14">
      <t>カブシキ</t>
    </rPh>
    <rPh sb="14" eb="16">
      <t>カイシャ</t>
    </rPh>
    <rPh sb="26" eb="28">
      <t>キョウト</t>
    </rPh>
    <rPh sb="28" eb="29">
      <t>アリ</t>
    </rPh>
    <rPh sb="29" eb="30">
      <t>ス</t>
    </rPh>
    <phoneticPr fontId="6"/>
  </si>
  <si>
    <t>峰村</t>
    <rPh sb="0" eb="2">
      <t>ミネムラ</t>
    </rPh>
    <phoneticPr fontId="6"/>
  </si>
  <si>
    <t>伊葉　優</t>
    <rPh sb="0" eb="1">
      <t>イ</t>
    </rPh>
    <rPh sb="1" eb="2">
      <t>ハ</t>
    </rPh>
    <rPh sb="3" eb="4">
      <t>ユウ</t>
    </rPh>
    <phoneticPr fontId="6"/>
  </si>
  <si>
    <t>社会福祉法人郁慈会　特別養護老人ホーム郁愛苑</t>
    <rPh sb="0" eb="2">
      <t>シャカイ</t>
    </rPh>
    <rPh sb="2" eb="4">
      <t>フクシ</t>
    </rPh>
    <rPh sb="4" eb="6">
      <t>ホウジン</t>
    </rPh>
    <rPh sb="6" eb="7">
      <t>イク</t>
    </rPh>
    <rPh sb="7" eb="8">
      <t>ジ</t>
    </rPh>
    <rPh sb="8" eb="9">
      <t>カイ</t>
    </rPh>
    <rPh sb="10" eb="12">
      <t>トクベツ</t>
    </rPh>
    <rPh sb="12" eb="14">
      <t>ヨウゴ</t>
    </rPh>
    <rPh sb="14" eb="16">
      <t>ロウジン</t>
    </rPh>
    <rPh sb="19" eb="20">
      <t>イク</t>
    </rPh>
    <rPh sb="20" eb="21">
      <t>アイ</t>
    </rPh>
    <rPh sb="21" eb="22">
      <t>エン</t>
    </rPh>
    <phoneticPr fontId="6"/>
  </si>
  <si>
    <t>福井　知恵子</t>
    <rPh sb="0" eb="1">
      <t>フク</t>
    </rPh>
    <rPh sb="1" eb="2">
      <t>イ</t>
    </rPh>
    <rPh sb="3" eb="6">
      <t>チエコ</t>
    </rPh>
    <phoneticPr fontId="6"/>
  </si>
  <si>
    <t>社会福祉法人　京都府社会福祉事業団　桃山学園</t>
    <rPh sb="0" eb="2">
      <t>シャカイ</t>
    </rPh>
    <rPh sb="2" eb="4">
      <t>フクシ</t>
    </rPh>
    <rPh sb="4" eb="6">
      <t>ホウジン</t>
    </rPh>
    <rPh sb="7" eb="9">
      <t>キョウト</t>
    </rPh>
    <rPh sb="9" eb="10">
      <t>フ</t>
    </rPh>
    <rPh sb="10" eb="12">
      <t>シャカイ</t>
    </rPh>
    <rPh sb="12" eb="14">
      <t>フクシ</t>
    </rPh>
    <rPh sb="14" eb="17">
      <t>ジギョウダン</t>
    </rPh>
    <rPh sb="18" eb="20">
      <t>モモヤマ</t>
    </rPh>
    <rPh sb="20" eb="22">
      <t>ガクエン</t>
    </rPh>
    <phoneticPr fontId="6"/>
  </si>
  <si>
    <t>吉川　貴子</t>
    <rPh sb="0" eb="2">
      <t>ヨシカワ</t>
    </rPh>
    <rPh sb="3" eb="5">
      <t>タカコ</t>
    </rPh>
    <phoneticPr fontId="6"/>
  </si>
  <si>
    <t>株式会社エクセレントケアシステム　エクセレント西ノ京</t>
    <rPh sb="0" eb="2">
      <t>カブシキ</t>
    </rPh>
    <rPh sb="2" eb="4">
      <t>カイシャ</t>
    </rPh>
    <rPh sb="23" eb="24">
      <t>ニシ</t>
    </rPh>
    <rPh sb="25" eb="26">
      <t>キョウ</t>
    </rPh>
    <phoneticPr fontId="6"/>
  </si>
  <si>
    <t>野窪　千夏</t>
    <rPh sb="0" eb="1">
      <t>ノ</t>
    </rPh>
    <rPh sb="1" eb="2">
      <t>クボ</t>
    </rPh>
    <rPh sb="3" eb="5">
      <t>チナツ</t>
    </rPh>
    <phoneticPr fontId="6"/>
  </si>
  <si>
    <t>株式会社ピュアロージュ　グループホーム伏見・羽束師陽風荘</t>
    <rPh sb="0" eb="2">
      <t>カブシキ</t>
    </rPh>
    <rPh sb="2" eb="4">
      <t>カイシャ</t>
    </rPh>
    <rPh sb="19" eb="21">
      <t>フシミ</t>
    </rPh>
    <rPh sb="22" eb="23">
      <t>ハネ</t>
    </rPh>
    <rPh sb="23" eb="24">
      <t>ツカ</t>
    </rPh>
    <rPh sb="24" eb="25">
      <t>シ</t>
    </rPh>
    <rPh sb="25" eb="26">
      <t>ヨウ</t>
    </rPh>
    <rPh sb="26" eb="27">
      <t>フウ</t>
    </rPh>
    <rPh sb="27" eb="28">
      <t>ソウ</t>
    </rPh>
    <phoneticPr fontId="6"/>
  </si>
  <si>
    <t>大野　歩</t>
    <rPh sb="0" eb="2">
      <t>オオノ</t>
    </rPh>
    <rPh sb="3" eb="4">
      <t>アユ</t>
    </rPh>
    <phoneticPr fontId="6"/>
  </si>
  <si>
    <t>デイサービスみやぎ</t>
    <phoneticPr fontId="6"/>
  </si>
  <si>
    <t>岩佐　一弘</t>
    <rPh sb="0" eb="1">
      <t>イワ</t>
    </rPh>
    <rPh sb="1" eb="2">
      <t>サ</t>
    </rPh>
    <rPh sb="3" eb="4">
      <t>イチ</t>
    </rPh>
    <rPh sb="4" eb="5">
      <t>ヒロ</t>
    </rPh>
    <phoneticPr fontId="6"/>
  </si>
  <si>
    <t>坂本　政夫</t>
    <rPh sb="0" eb="2">
      <t>サカモト</t>
    </rPh>
    <rPh sb="3" eb="5">
      <t>マサオ</t>
    </rPh>
    <phoneticPr fontId="6"/>
  </si>
  <si>
    <t>日本電気化学株式会社　京都工場</t>
    <rPh sb="0" eb="2">
      <t>ニホン</t>
    </rPh>
    <rPh sb="2" eb="4">
      <t>デンキ</t>
    </rPh>
    <rPh sb="4" eb="6">
      <t>カガク</t>
    </rPh>
    <rPh sb="6" eb="8">
      <t>カブシキ</t>
    </rPh>
    <rPh sb="8" eb="10">
      <t>カイシャ</t>
    </rPh>
    <rPh sb="11" eb="13">
      <t>キョウト</t>
    </rPh>
    <rPh sb="13" eb="15">
      <t>コウジョウ</t>
    </rPh>
    <phoneticPr fontId="6"/>
  </si>
  <si>
    <t>呉　飛飛</t>
    <rPh sb="0" eb="1">
      <t>ゴ</t>
    </rPh>
    <rPh sb="2" eb="3">
      <t>ト</t>
    </rPh>
    <rPh sb="3" eb="4">
      <t>ト</t>
    </rPh>
    <phoneticPr fontId="6"/>
  </si>
  <si>
    <t>高の原中央病院</t>
    <rPh sb="0" eb="1">
      <t>タカ</t>
    </rPh>
    <rPh sb="2" eb="3">
      <t>ハラ</t>
    </rPh>
    <rPh sb="3" eb="5">
      <t>チュウオウ</t>
    </rPh>
    <rPh sb="5" eb="7">
      <t>ビョウイン</t>
    </rPh>
    <phoneticPr fontId="6"/>
  </si>
  <si>
    <t>森　明美</t>
    <rPh sb="0" eb="1">
      <t>モリ</t>
    </rPh>
    <rPh sb="2" eb="4">
      <t>アケミ</t>
    </rPh>
    <phoneticPr fontId="6"/>
  </si>
  <si>
    <t>社会福祉法人信愛会　特別養護老人ホーム　第二グレースの里</t>
    <rPh sb="0" eb="2">
      <t>シャカイ</t>
    </rPh>
    <rPh sb="2" eb="4">
      <t>フクシ</t>
    </rPh>
    <rPh sb="4" eb="6">
      <t>ホウジン</t>
    </rPh>
    <rPh sb="6" eb="8">
      <t>シンアイ</t>
    </rPh>
    <rPh sb="8" eb="9">
      <t>カイ</t>
    </rPh>
    <rPh sb="10" eb="12">
      <t>トクベツ</t>
    </rPh>
    <rPh sb="12" eb="14">
      <t>ヨウゴ</t>
    </rPh>
    <rPh sb="14" eb="16">
      <t>ロウジン</t>
    </rPh>
    <rPh sb="20" eb="22">
      <t>ダイニ</t>
    </rPh>
    <rPh sb="27" eb="28">
      <t>サト</t>
    </rPh>
    <phoneticPr fontId="6"/>
  </si>
  <si>
    <t>奥村　三枝</t>
    <rPh sb="0" eb="2">
      <t>オクムラ</t>
    </rPh>
    <rPh sb="3" eb="5">
      <t>ミツエ</t>
    </rPh>
    <phoneticPr fontId="6"/>
  </si>
  <si>
    <t>一般社団法人　頌主会　コーリングホームシオンの丘</t>
    <rPh sb="0" eb="2">
      <t>イッパン</t>
    </rPh>
    <rPh sb="2" eb="4">
      <t>シャダン</t>
    </rPh>
    <rPh sb="4" eb="6">
      <t>ホウジン</t>
    </rPh>
    <rPh sb="7" eb="8">
      <t>ショウ</t>
    </rPh>
    <rPh sb="8" eb="9">
      <t>シュ</t>
    </rPh>
    <rPh sb="9" eb="10">
      <t>カイ</t>
    </rPh>
    <rPh sb="23" eb="24">
      <t>オカ</t>
    </rPh>
    <phoneticPr fontId="6"/>
  </si>
  <si>
    <t>畑下　美和</t>
    <rPh sb="0" eb="1">
      <t>ハタケ</t>
    </rPh>
    <rPh sb="1" eb="2">
      <t>シタ</t>
    </rPh>
    <rPh sb="3" eb="5">
      <t>ミワ</t>
    </rPh>
    <phoneticPr fontId="6"/>
  </si>
  <si>
    <t>株式会社寿寿　マヤ・レジデンス大和小泉</t>
    <rPh sb="0" eb="2">
      <t>カブシキ</t>
    </rPh>
    <rPh sb="2" eb="4">
      <t>カイシャ</t>
    </rPh>
    <rPh sb="4" eb="5">
      <t>ジュ</t>
    </rPh>
    <rPh sb="5" eb="6">
      <t>ジュ</t>
    </rPh>
    <rPh sb="15" eb="17">
      <t>ヤマト</t>
    </rPh>
    <rPh sb="17" eb="19">
      <t>コイズミ</t>
    </rPh>
    <phoneticPr fontId="6"/>
  </si>
  <si>
    <t>藤原　太治</t>
    <rPh sb="0" eb="2">
      <t>フジワラ</t>
    </rPh>
    <rPh sb="3" eb="4">
      <t>フト</t>
    </rPh>
    <rPh sb="4" eb="5">
      <t>オサ</t>
    </rPh>
    <phoneticPr fontId="6"/>
  </si>
  <si>
    <t>藤田　滋美</t>
    <rPh sb="0" eb="2">
      <t>フジタ</t>
    </rPh>
    <rPh sb="3" eb="4">
      <t>シゲル</t>
    </rPh>
    <rPh sb="4" eb="5">
      <t>ミ</t>
    </rPh>
    <phoneticPr fontId="6"/>
  </si>
  <si>
    <t>日清医療食品　近畿支店</t>
    <rPh sb="0" eb="2">
      <t>ニッシン</t>
    </rPh>
    <rPh sb="2" eb="4">
      <t>イリョウ</t>
    </rPh>
    <rPh sb="4" eb="6">
      <t>ショクヒン</t>
    </rPh>
    <rPh sb="7" eb="9">
      <t>キンキ</t>
    </rPh>
    <rPh sb="9" eb="11">
      <t>シテン</t>
    </rPh>
    <phoneticPr fontId="6"/>
  </si>
  <si>
    <t>野田　喜誉美</t>
    <rPh sb="0" eb="2">
      <t>ノダ</t>
    </rPh>
    <rPh sb="3" eb="4">
      <t>ヨロコ</t>
    </rPh>
    <rPh sb="4" eb="5">
      <t>ホマ</t>
    </rPh>
    <rPh sb="5" eb="6">
      <t>ミ</t>
    </rPh>
    <phoneticPr fontId="6"/>
  </si>
  <si>
    <t>そんぽの家　京都羽束師</t>
    <rPh sb="4" eb="5">
      <t>イエ</t>
    </rPh>
    <rPh sb="6" eb="8">
      <t>キョウト</t>
    </rPh>
    <rPh sb="8" eb="9">
      <t>ハネ</t>
    </rPh>
    <rPh sb="9" eb="10">
      <t>ツカ</t>
    </rPh>
    <rPh sb="10" eb="11">
      <t>シ</t>
    </rPh>
    <phoneticPr fontId="6"/>
  </si>
  <si>
    <t>酒井　尊章</t>
    <rPh sb="0" eb="2">
      <t>サカイ</t>
    </rPh>
    <rPh sb="3" eb="4">
      <t>ソン</t>
    </rPh>
    <rPh sb="4" eb="5">
      <t>ショウ</t>
    </rPh>
    <phoneticPr fontId="6"/>
  </si>
  <si>
    <t>池田紙業 株式会社</t>
    <rPh sb="0" eb="2">
      <t>イケダ</t>
    </rPh>
    <rPh sb="2" eb="3">
      <t>シ</t>
    </rPh>
    <rPh sb="3" eb="4">
      <t>ギョウ</t>
    </rPh>
    <rPh sb="5" eb="7">
      <t>カブシキ</t>
    </rPh>
    <rPh sb="7" eb="9">
      <t>カイシャ</t>
    </rPh>
    <phoneticPr fontId="6"/>
  </si>
  <si>
    <t>門田　涼</t>
    <rPh sb="0" eb="2">
      <t>カドタ</t>
    </rPh>
    <rPh sb="3" eb="4">
      <t>リョウ</t>
    </rPh>
    <phoneticPr fontId="6"/>
  </si>
  <si>
    <t>コニシセイコー株式会社</t>
    <rPh sb="7" eb="9">
      <t>カブシキ</t>
    </rPh>
    <rPh sb="9" eb="11">
      <t>カイシャ</t>
    </rPh>
    <phoneticPr fontId="6"/>
  </si>
  <si>
    <t>岡田淳</t>
    <rPh sb="0" eb="2">
      <t>オカダ</t>
    </rPh>
    <rPh sb="2" eb="3">
      <t>ジュン</t>
    </rPh>
    <phoneticPr fontId="6"/>
  </si>
  <si>
    <t>鎌倉　裕海</t>
    <rPh sb="0" eb="2">
      <t>カマクラ</t>
    </rPh>
    <rPh sb="3" eb="4">
      <t>ユウ</t>
    </rPh>
    <rPh sb="4" eb="5">
      <t>ウミ</t>
    </rPh>
    <phoneticPr fontId="6"/>
  </si>
  <si>
    <t>株式会社プリントパック</t>
    <rPh sb="0" eb="2">
      <t>カブシキ</t>
    </rPh>
    <rPh sb="2" eb="4">
      <t>カイシャ</t>
    </rPh>
    <phoneticPr fontId="6"/>
  </si>
  <si>
    <t>山本　耕二</t>
    <rPh sb="0" eb="2">
      <t>ヤマモト</t>
    </rPh>
    <rPh sb="3" eb="4">
      <t>タガヤ</t>
    </rPh>
    <rPh sb="4" eb="5">
      <t>ニ</t>
    </rPh>
    <phoneticPr fontId="6"/>
  </si>
  <si>
    <t>川井　美弥</t>
    <rPh sb="0" eb="2">
      <t>カワイ</t>
    </rPh>
    <rPh sb="3" eb="5">
      <t>ミヤ</t>
    </rPh>
    <phoneticPr fontId="6"/>
  </si>
  <si>
    <t>株式会社川商　ハートランド南志賀</t>
    <rPh sb="0" eb="2">
      <t>カブシキ</t>
    </rPh>
    <rPh sb="2" eb="4">
      <t>カイシャ</t>
    </rPh>
    <rPh sb="4" eb="5">
      <t>カワ</t>
    </rPh>
    <rPh sb="5" eb="6">
      <t>ショウ</t>
    </rPh>
    <rPh sb="13" eb="14">
      <t>ミナミ</t>
    </rPh>
    <rPh sb="14" eb="16">
      <t>シガ</t>
    </rPh>
    <phoneticPr fontId="6"/>
  </si>
  <si>
    <t>岸本　博之</t>
    <rPh sb="0" eb="2">
      <t>キシモト</t>
    </rPh>
    <rPh sb="3" eb="5">
      <t>ヒロユキ</t>
    </rPh>
    <phoneticPr fontId="6"/>
  </si>
  <si>
    <t>大久保　千尋</t>
    <rPh sb="0" eb="3">
      <t>オオクボ</t>
    </rPh>
    <rPh sb="4" eb="6">
      <t>チヒロ</t>
    </rPh>
    <phoneticPr fontId="6"/>
  </si>
  <si>
    <t>堀之内　一貴</t>
    <rPh sb="0" eb="3">
      <t>ホリノウチ</t>
    </rPh>
    <rPh sb="4" eb="5">
      <t>イチ</t>
    </rPh>
    <rPh sb="5" eb="6">
      <t>キ</t>
    </rPh>
    <phoneticPr fontId="6"/>
  </si>
  <si>
    <t>堀田　裕里</t>
    <rPh sb="0" eb="2">
      <t>ホッタ</t>
    </rPh>
    <rPh sb="3" eb="4">
      <t>ユウ</t>
    </rPh>
    <rPh sb="4" eb="5">
      <t>サト</t>
    </rPh>
    <phoneticPr fontId="6"/>
  </si>
  <si>
    <t>株式会社エスティエス大津支社</t>
    <rPh sb="0" eb="2">
      <t>カブシキ</t>
    </rPh>
    <rPh sb="2" eb="4">
      <t>カイシャ</t>
    </rPh>
    <rPh sb="10" eb="12">
      <t>オオツ</t>
    </rPh>
    <rPh sb="12" eb="14">
      <t>シシャ</t>
    </rPh>
    <phoneticPr fontId="6"/>
  </si>
  <si>
    <t>佐藤　琴美</t>
    <rPh sb="0" eb="2">
      <t>サトウ</t>
    </rPh>
    <rPh sb="3" eb="4">
      <t>コト</t>
    </rPh>
    <rPh sb="4" eb="5">
      <t>ミ</t>
    </rPh>
    <phoneticPr fontId="6"/>
  </si>
  <si>
    <t>株式会社信愛　ハートフルコート東近江</t>
    <rPh sb="0" eb="2">
      <t>カブシキ</t>
    </rPh>
    <rPh sb="2" eb="4">
      <t>カイシャ</t>
    </rPh>
    <rPh sb="4" eb="5">
      <t>シン</t>
    </rPh>
    <rPh sb="5" eb="6">
      <t>アイ</t>
    </rPh>
    <rPh sb="15" eb="16">
      <t>ヒガシ</t>
    </rPh>
    <rPh sb="16" eb="18">
      <t>オウミ</t>
    </rPh>
    <phoneticPr fontId="6"/>
  </si>
  <si>
    <t>有本　伸一</t>
    <rPh sb="0" eb="1">
      <t>アリ</t>
    </rPh>
    <rPh sb="1" eb="2">
      <t>ホン</t>
    </rPh>
    <rPh sb="3" eb="5">
      <t>シンイチ</t>
    </rPh>
    <phoneticPr fontId="6"/>
  </si>
  <si>
    <t>光岡　愛一</t>
    <rPh sb="0" eb="2">
      <t>ミツオカ</t>
    </rPh>
    <rPh sb="3" eb="4">
      <t>アイ</t>
    </rPh>
    <rPh sb="4" eb="5">
      <t>イチ</t>
    </rPh>
    <phoneticPr fontId="6"/>
  </si>
  <si>
    <t>株式会社エスティエス　エスティエス大津支社</t>
    <rPh sb="0" eb="2">
      <t>カブシキ</t>
    </rPh>
    <rPh sb="2" eb="4">
      <t>カイシャ</t>
    </rPh>
    <rPh sb="17" eb="19">
      <t>オオツ</t>
    </rPh>
    <rPh sb="19" eb="21">
      <t>シシャ</t>
    </rPh>
    <phoneticPr fontId="6"/>
  </si>
  <si>
    <t>山本　留美子</t>
    <rPh sb="0" eb="2">
      <t>ヤマモト</t>
    </rPh>
    <rPh sb="3" eb="6">
      <t>ルミコ</t>
    </rPh>
    <phoneticPr fontId="6"/>
  </si>
  <si>
    <t>社会福祉法人 近江和順会　特別養護老人ホーム美松苑</t>
    <rPh sb="13" eb="15">
      <t>トクベツ</t>
    </rPh>
    <rPh sb="15" eb="17">
      <t>ヨウゴ</t>
    </rPh>
    <rPh sb="17" eb="19">
      <t>ロウジン</t>
    </rPh>
    <rPh sb="22" eb="23">
      <t>ミ</t>
    </rPh>
    <rPh sb="23" eb="24">
      <t>マツ</t>
    </rPh>
    <rPh sb="24" eb="25">
      <t>エン</t>
    </rPh>
    <phoneticPr fontId="6"/>
  </si>
  <si>
    <t>尾藤　宏明</t>
    <rPh sb="0" eb="2">
      <t>ビトウ</t>
    </rPh>
    <rPh sb="3" eb="4">
      <t>ヒロ</t>
    </rPh>
    <rPh sb="4" eb="5">
      <t>ア</t>
    </rPh>
    <phoneticPr fontId="6"/>
  </si>
  <si>
    <t>水流　淑子</t>
    <rPh sb="0" eb="1">
      <t>ミズ</t>
    </rPh>
    <rPh sb="1" eb="2">
      <t>ナガ</t>
    </rPh>
    <rPh sb="3" eb="4">
      <t>シュク</t>
    </rPh>
    <rPh sb="4" eb="5">
      <t>コ</t>
    </rPh>
    <phoneticPr fontId="6"/>
  </si>
  <si>
    <t>株式会社 ニューナイト</t>
    <phoneticPr fontId="6"/>
  </si>
  <si>
    <t>林　麻衣</t>
    <rPh sb="0" eb="1">
      <t>ハヤシ</t>
    </rPh>
    <rPh sb="2" eb="4">
      <t>マイ</t>
    </rPh>
    <phoneticPr fontId="6"/>
  </si>
  <si>
    <t>舞鶴倉庫株式会社</t>
    <rPh sb="0" eb="2">
      <t>マイヅル</t>
    </rPh>
    <rPh sb="2" eb="4">
      <t>ソウコ</t>
    </rPh>
    <rPh sb="4" eb="6">
      <t>カブシキ</t>
    </rPh>
    <rPh sb="6" eb="8">
      <t>カイシャ</t>
    </rPh>
    <phoneticPr fontId="6"/>
  </si>
  <si>
    <t>丸橋　日菜子</t>
    <phoneticPr fontId="6"/>
  </si>
  <si>
    <t>株式会社クラブコスメチック　五條工場</t>
    <rPh sb="0" eb="2">
      <t>カブシキ</t>
    </rPh>
    <rPh sb="2" eb="4">
      <t>カイシャ</t>
    </rPh>
    <rPh sb="14" eb="16">
      <t>ゴジョウ</t>
    </rPh>
    <rPh sb="16" eb="18">
      <t>コウジョウ</t>
    </rPh>
    <phoneticPr fontId="6"/>
  </si>
  <si>
    <t>山本佑</t>
    <rPh sb="0" eb="2">
      <t>ヤマモト</t>
    </rPh>
    <rPh sb="2" eb="3">
      <t>ユウ</t>
    </rPh>
    <phoneticPr fontId="6"/>
  </si>
  <si>
    <t>森田　晋乃介</t>
    <rPh sb="0" eb="2">
      <t>モリタ</t>
    </rPh>
    <rPh sb="3" eb="4">
      <t>シン</t>
    </rPh>
    <rPh sb="4" eb="5">
      <t>ノ</t>
    </rPh>
    <rPh sb="5" eb="6">
      <t>スケ</t>
    </rPh>
    <phoneticPr fontId="6"/>
  </si>
  <si>
    <t>株式会社ＡＳＡＫＵＲＡ</t>
    <rPh sb="0" eb="2">
      <t>カブシキ</t>
    </rPh>
    <rPh sb="2" eb="4">
      <t>カイシャ</t>
    </rPh>
    <phoneticPr fontId="6"/>
  </si>
  <si>
    <t>谷川　崇詞</t>
    <rPh sb="0" eb="2">
      <t>タニガワ</t>
    </rPh>
    <rPh sb="3" eb="4">
      <t>タカシ</t>
    </rPh>
    <rPh sb="4" eb="5">
      <t>シ</t>
    </rPh>
    <phoneticPr fontId="6"/>
  </si>
  <si>
    <t>社会福祉法人　大樹会　高齢者福祉施設　邂逅の郷</t>
    <rPh sb="0" eb="2">
      <t>シャカイ</t>
    </rPh>
    <rPh sb="2" eb="4">
      <t>フクシ</t>
    </rPh>
    <rPh sb="4" eb="6">
      <t>ホウジン</t>
    </rPh>
    <rPh sb="7" eb="8">
      <t>ダイ</t>
    </rPh>
    <rPh sb="8" eb="9">
      <t>ジュ</t>
    </rPh>
    <rPh sb="9" eb="10">
      <t>カイ</t>
    </rPh>
    <rPh sb="11" eb="13">
      <t>コウレイ</t>
    </rPh>
    <rPh sb="13" eb="14">
      <t>シャ</t>
    </rPh>
    <rPh sb="14" eb="16">
      <t>フクシ</t>
    </rPh>
    <rPh sb="16" eb="18">
      <t>シセツ</t>
    </rPh>
    <rPh sb="19" eb="21">
      <t>カイコウ</t>
    </rPh>
    <rPh sb="22" eb="23">
      <t>サト</t>
    </rPh>
    <phoneticPr fontId="6"/>
  </si>
  <si>
    <t>三島　彩香</t>
    <rPh sb="0" eb="2">
      <t>ミシマ</t>
    </rPh>
    <rPh sb="3" eb="5">
      <t>アヤカ</t>
    </rPh>
    <phoneticPr fontId="6"/>
  </si>
  <si>
    <t>社会福祉法人　バルツァ事業会　特別養護老人ホーム　サール・ナート</t>
    <rPh sb="0" eb="2">
      <t>シャカイ</t>
    </rPh>
    <rPh sb="2" eb="4">
      <t>フクシ</t>
    </rPh>
    <rPh sb="4" eb="6">
      <t>ホウジン</t>
    </rPh>
    <rPh sb="11" eb="13">
      <t>ジギョウ</t>
    </rPh>
    <rPh sb="13" eb="14">
      <t>カイ</t>
    </rPh>
    <phoneticPr fontId="6"/>
  </si>
  <si>
    <t>富本　享子</t>
    <rPh sb="0" eb="1">
      <t>トミ</t>
    </rPh>
    <rPh sb="1" eb="2">
      <t>ホン</t>
    </rPh>
    <rPh sb="3" eb="5">
      <t>キョウコ</t>
    </rPh>
    <phoneticPr fontId="6"/>
  </si>
  <si>
    <t>藤本食品株式会社　藤本食品株式会社　奈良工場</t>
    <rPh sb="0" eb="2">
      <t>フジモト</t>
    </rPh>
    <rPh sb="2" eb="4">
      <t>ショクヒン</t>
    </rPh>
    <rPh sb="4" eb="6">
      <t>カブシキ</t>
    </rPh>
    <rPh sb="6" eb="8">
      <t>カイシャ</t>
    </rPh>
    <rPh sb="9" eb="11">
      <t>フジモト</t>
    </rPh>
    <rPh sb="11" eb="13">
      <t>ショクヒン</t>
    </rPh>
    <rPh sb="13" eb="15">
      <t>カブシキ</t>
    </rPh>
    <rPh sb="15" eb="17">
      <t>カイシャ</t>
    </rPh>
    <rPh sb="18" eb="20">
      <t>ナラ</t>
    </rPh>
    <rPh sb="20" eb="22">
      <t>コウジョウ</t>
    </rPh>
    <phoneticPr fontId="6"/>
  </si>
  <si>
    <t>安村　智明</t>
    <rPh sb="0" eb="2">
      <t>ヤスムラ</t>
    </rPh>
    <rPh sb="3" eb="4">
      <t>トモ</t>
    </rPh>
    <rPh sb="4" eb="5">
      <t>ア</t>
    </rPh>
    <phoneticPr fontId="6"/>
  </si>
  <si>
    <t>奈良積水株式会社</t>
    <rPh sb="0" eb="2">
      <t>ナラ</t>
    </rPh>
    <rPh sb="2" eb="4">
      <t>セキスイ</t>
    </rPh>
    <rPh sb="4" eb="6">
      <t>カブシキ</t>
    </rPh>
    <rPh sb="6" eb="8">
      <t>カイシャ</t>
    </rPh>
    <phoneticPr fontId="6"/>
  </si>
  <si>
    <t>東田　有紀子</t>
    <rPh sb="0" eb="1">
      <t>ヒガシ</t>
    </rPh>
    <rPh sb="1" eb="2">
      <t>タ</t>
    </rPh>
    <rPh sb="3" eb="4">
      <t>ユウ</t>
    </rPh>
    <rPh sb="4" eb="5">
      <t>キ</t>
    </rPh>
    <rPh sb="5" eb="6">
      <t>コ</t>
    </rPh>
    <phoneticPr fontId="6"/>
  </si>
  <si>
    <t>ダイシン化工　株式会社</t>
    <rPh sb="4" eb="6">
      <t>カコウ</t>
    </rPh>
    <rPh sb="7" eb="9">
      <t>カブシキ</t>
    </rPh>
    <rPh sb="9" eb="11">
      <t>カイシャ</t>
    </rPh>
    <phoneticPr fontId="6"/>
  </si>
  <si>
    <t>尾崎　桂子</t>
    <rPh sb="0" eb="1">
      <t>オ</t>
    </rPh>
    <rPh sb="1" eb="2">
      <t>ザキ</t>
    </rPh>
    <rPh sb="3" eb="5">
      <t>ケイコ</t>
    </rPh>
    <phoneticPr fontId="6"/>
  </si>
  <si>
    <t>山本　雅美</t>
    <rPh sb="0" eb="2">
      <t>ヤマモト</t>
    </rPh>
    <rPh sb="3" eb="4">
      <t>マサ</t>
    </rPh>
    <rPh sb="4" eb="5">
      <t>ミ</t>
    </rPh>
    <phoneticPr fontId="6"/>
  </si>
  <si>
    <t>一般財団法人　夢保育園</t>
    <rPh sb="0" eb="2">
      <t>イッパン</t>
    </rPh>
    <rPh sb="2" eb="4">
      <t>ザイダン</t>
    </rPh>
    <rPh sb="4" eb="6">
      <t>ホウジン</t>
    </rPh>
    <rPh sb="7" eb="8">
      <t>ユメ</t>
    </rPh>
    <rPh sb="8" eb="11">
      <t>ホイクエン</t>
    </rPh>
    <phoneticPr fontId="6"/>
  </si>
  <si>
    <t>原</t>
    <rPh sb="0" eb="1">
      <t>ハラ</t>
    </rPh>
    <phoneticPr fontId="6"/>
  </si>
  <si>
    <t>山本　彰子</t>
    <rPh sb="0" eb="2">
      <t>ヤマモト</t>
    </rPh>
    <rPh sb="3" eb="5">
      <t>アキコ</t>
    </rPh>
    <phoneticPr fontId="6"/>
  </si>
  <si>
    <t>琵琶ＣＯＣＯＲＯ保育園</t>
    <rPh sb="0" eb="2">
      <t>ビワ</t>
    </rPh>
    <rPh sb="8" eb="11">
      <t>ホイクエン</t>
    </rPh>
    <phoneticPr fontId="6"/>
  </si>
  <si>
    <t>佐藤　万里子</t>
    <rPh sb="0" eb="2">
      <t>サトウ</t>
    </rPh>
    <rPh sb="3" eb="6">
      <t>マリコ</t>
    </rPh>
    <phoneticPr fontId="6"/>
  </si>
  <si>
    <t>社会福祉法人京都社会福祉協会　錦林保育園</t>
    <rPh sb="0" eb="2">
      <t>シャカイ</t>
    </rPh>
    <rPh sb="2" eb="4">
      <t>フクシ</t>
    </rPh>
    <rPh sb="4" eb="6">
      <t>ホウジン</t>
    </rPh>
    <rPh sb="6" eb="8">
      <t>キョウト</t>
    </rPh>
    <rPh sb="8" eb="10">
      <t>シャカイ</t>
    </rPh>
    <rPh sb="10" eb="12">
      <t>フクシ</t>
    </rPh>
    <rPh sb="12" eb="14">
      <t>キョウカイ</t>
    </rPh>
    <rPh sb="15" eb="16">
      <t>ニシキ</t>
    </rPh>
    <rPh sb="16" eb="17">
      <t>ハヤシ</t>
    </rPh>
    <rPh sb="17" eb="20">
      <t>ホイクエン</t>
    </rPh>
    <phoneticPr fontId="6"/>
  </si>
  <si>
    <t>岩田　拓也</t>
    <rPh sb="0" eb="2">
      <t>イワタ</t>
    </rPh>
    <rPh sb="3" eb="5">
      <t>タクヤ</t>
    </rPh>
    <phoneticPr fontId="6"/>
  </si>
  <si>
    <t>竹田</t>
    <rPh sb="0" eb="2">
      <t>タケダ</t>
    </rPh>
    <phoneticPr fontId="6"/>
  </si>
  <si>
    <t>肥田野　順子</t>
    <rPh sb="0" eb="3">
      <t>ヒダノ</t>
    </rPh>
    <rPh sb="4" eb="6">
      <t>ジュンコ</t>
    </rPh>
    <phoneticPr fontId="6"/>
  </si>
  <si>
    <t>株式会社あいりす　デイサービスセンター虹</t>
    <rPh sb="0" eb="2">
      <t>カブシキ</t>
    </rPh>
    <rPh sb="2" eb="4">
      <t>カイシャ</t>
    </rPh>
    <rPh sb="19" eb="20">
      <t>ニジ</t>
    </rPh>
    <phoneticPr fontId="6"/>
  </si>
  <si>
    <t>合計</t>
    <phoneticPr fontId="6"/>
  </si>
  <si>
    <t>大阪</t>
    <rPh sb="0" eb="2">
      <t>オオサカ</t>
    </rPh>
    <phoneticPr fontId="6"/>
  </si>
  <si>
    <t>IT</t>
    <phoneticPr fontId="6"/>
  </si>
  <si>
    <t>IT峰村</t>
    <rPh sb="2" eb="4">
      <t>ミネムラ</t>
    </rPh>
    <phoneticPr fontId="6"/>
  </si>
  <si>
    <t>H29年3月支払い(2月請求分)入金予定表【大阪営業所　人材紹介請求分】</t>
    <rPh sb="22" eb="24">
      <t>オオサカ</t>
    </rPh>
    <rPh sb="24" eb="27">
      <t>エイギョウショ</t>
    </rPh>
    <phoneticPr fontId="6"/>
  </si>
  <si>
    <t>入金日</t>
  </si>
  <si>
    <t>夢保育園</t>
    <rPh sb="0" eb="1">
      <t>ユメ</t>
    </rPh>
    <rPh sb="1" eb="4">
      <t>ホイクエン</t>
    </rPh>
    <phoneticPr fontId="6"/>
  </si>
  <si>
    <t>明和カレンダー</t>
    <rPh sb="0" eb="2">
      <t>メイワ</t>
    </rPh>
    <phoneticPr fontId="6"/>
  </si>
  <si>
    <t>菅井　真敏</t>
  </si>
  <si>
    <t>日清医療食品株式会社 仙台支店 御中 特別養護老人ホームせんだい郷六の杜（日清医療食品）</t>
  </si>
  <si>
    <t>太田　栄子</t>
  </si>
  <si>
    <t>日清医療食品株式会社 仙台支店 御中 特別養護老人ホーム楽園ヶ丘（日清医療食品）</t>
  </si>
  <si>
    <t>大崎　朱美</t>
  </si>
  <si>
    <t>日清医療食品株式会社 仙台支店 御中 特別養護老人ホーム　せせらぎの里（日清医療食品）</t>
  </si>
  <si>
    <t>菊地　藍</t>
  </si>
  <si>
    <t>日清医療食品株式会社 仙台支店 御中 栗原市立若柳病院（日清医療食品）</t>
  </si>
  <si>
    <t>三浦　美久</t>
  </si>
  <si>
    <t>日清医療食品株式会社 仙台支店 御中 富沢病院（日清医療食品）</t>
  </si>
  <si>
    <t>山屋　和貴</t>
  </si>
  <si>
    <t>小林　有紀</t>
  </si>
  <si>
    <t>介護老人保健施設ナーシングホームさくらんぼ 事務長 渋谷様 介護老人保健施設ナーシングホームさくらんぼ</t>
  </si>
  <si>
    <t>新田　由美</t>
  </si>
  <si>
    <t>日清医療食品株式会社 仙台支店 御中 特別養護老人ホーム　成田の里（日清医療食品）</t>
  </si>
  <si>
    <t>小野寺　香奈</t>
  </si>
  <si>
    <t>ハーベスト株式会社 仙台支店 御中 介護老人保健施設希望の杜（ハーベスト）</t>
  </si>
  <si>
    <t>高橋央奈</t>
  </si>
  <si>
    <t>近藤　恵理紗</t>
  </si>
  <si>
    <t>乳銀杏保育園 園長 丹野 広子 様 乳銀杏保育園</t>
  </si>
  <si>
    <t>遠藤　久美子</t>
  </si>
  <si>
    <t>社会福祉法人庄慶会 松浦 とし子 様 デイサービスセンター　サン・つばき</t>
  </si>
  <si>
    <t>岩島　香織</t>
  </si>
  <si>
    <t>学校法人清泉学園 認定こども園ゆりかご認定園 御中 認定こども園　ゆりかご認定園</t>
  </si>
  <si>
    <t>丹野　美希</t>
  </si>
  <si>
    <t>医療法人社団 祐仁会 御中 シルバーメディケア南仙台</t>
  </si>
  <si>
    <t>鈴木　啓範</t>
  </si>
  <si>
    <t>アースサポート株式会社 経理部御中 アースサポートクオリア仙台富沢</t>
  </si>
  <si>
    <t>髙橋　桜</t>
  </si>
  <si>
    <t>学校法人 同性寺学園 遠山幼稚園・遠山保育園 御中 学校法人　同性寺学園　遠山幼稚園・遠山保育園</t>
  </si>
  <si>
    <t>安田　香</t>
  </si>
  <si>
    <t>介護老人福祉施設 田子のまち 施設長 土谷 ちはる 様 介護老人福祉施設　田子のまち</t>
  </si>
  <si>
    <t>遠藤　ひろみ</t>
  </si>
  <si>
    <t>日清医療食品 株式会社 仙台支店 御中 特別養護老人ホーム　清楽苑</t>
  </si>
  <si>
    <t>遠藤　菜美</t>
  </si>
  <si>
    <t>アサヒサンクリーン株式会社 東北支店 管理課 課長 佐々木康子 様 アサヒサンクリーン在宅介護センター　東松島</t>
  </si>
  <si>
    <t>横山　辰夫</t>
  </si>
  <si>
    <t>日清医療食品株式会社 仙台支店 御中 啓生園（日清医療食品）</t>
  </si>
  <si>
    <t>加藤　和彦</t>
  </si>
  <si>
    <t>宮城東洋 株式会社 課長 佐藤浩一 様 宮城東洋株式会社石巻工場</t>
  </si>
  <si>
    <t>菊池　浩子</t>
  </si>
  <si>
    <t>特別養護老人ホームかむりの里 施設長 板垣 様 岩切デイサービスセンターかむりの里</t>
  </si>
  <si>
    <t>吉田　梓乃</t>
  </si>
  <si>
    <t>近藤　春江</t>
  </si>
  <si>
    <t>アースサポート株式会社 経理部 御中 アースサポート多賀城</t>
  </si>
  <si>
    <t>アースサポート株式会社 経理部御中 アースサポート塩釜</t>
  </si>
  <si>
    <t>佐々木　桃華</t>
  </si>
  <si>
    <t>アースサポート株式会社 経理部御中 アースサポート古川</t>
  </si>
  <si>
    <t>佐々木　和子</t>
  </si>
  <si>
    <t>佐藤　優子</t>
  </si>
  <si>
    <t>日清医療食品 株式会社 仙台支店 御中 医療法人啓仁会石巻ロイヤル病院</t>
  </si>
  <si>
    <t>小原　美和子</t>
  </si>
  <si>
    <t>アースサポート株式会社 経理部御中 アースサポート山王</t>
  </si>
  <si>
    <t>針生　リツ</t>
  </si>
  <si>
    <t>日清医療食品 株式会社 仙台支店 御中 国立病院機構仙台医療センター（日清医療食品）</t>
  </si>
  <si>
    <t>成田　孝</t>
  </si>
  <si>
    <t>生出　美千枝</t>
  </si>
  <si>
    <t>泉澤　美恵子</t>
  </si>
  <si>
    <t>日清医療食品 株式会社 仙台支店 御中 涌谷町国民健康保険病院（日清医療食品）</t>
  </si>
  <si>
    <t>大嶋　真希</t>
  </si>
  <si>
    <t>株式会社 宮城実業 ご採用担当 今野 様 株式会社　宮城実業</t>
  </si>
  <si>
    <t>丹野　あづさ</t>
  </si>
  <si>
    <t>長田　千恵子</t>
  </si>
  <si>
    <t>日清医療食品 株式会社 仙台支店 御中 ウィズ月見ヶ丘</t>
  </si>
  <si>
    <t>藤田　千智</t>
  </si>
  <si>
    <t>内海　玲子</t>
  </si>
  <si>
    <t>日清医療食品 株式会社 仙台支店 御中 りふの内科クリニック（日清医療食品）</t>
  </si>
  <si>
    <t>納田　敏宏</t>
  </si>
  <si>
    <t>株式会社スイシン 常務取締役 丹野 様 株式会社スイシン</t>
  </si>
  <si>
    <t>門田　浩美</t>
  </si>
  <si>
    <t>介護老人福祉施設 十符・風の音 施設長 渡辺 由美 様 介護老人福祉施設 十符・風の音</t>
  </si>
  <si>
    <t>阿部　尚美</t>
  </si>
  <si>
    <t>安田　久美</t>
  </si>
  <si>
    <t>阿部　佳奈</t>
  </si>
  <si>
    <t>今野　一美</t>
  </si>
  <si>
    <t>小山田　まさ子</t>
  </si>
  <si>
    <t>阿部　とし江</t>
  </si>
  <si>
    <t>阿部　良子</t>
  </si>
  <si>
    <t>須田　有希</t>
  </si>
  <si>
    <t>特別養護老人ホーム おながわ 園長 斎藤 様 特別養護老人ホーム　おながわ</t>
  </si>
  <si>
    <t>小松　裕子</t>
  </si>
  <si>
    <t>宮城東洋 株式会社 気仙沼工場 藤村 様 宮城東洋株式会社　気仙沼工場</t>
  </si>
  <si>
    <t>青野　いづみ</t>
  </si>
  <si>
    <t>社会福祉法人 田尻福祉会   総務 佐藤 有佳子 様 大貫デイサービスセンター</t>
  </si>
  <si>
    <t>漆舘孝介</t>
  </si>
  <si>
    <t>髙橋　たき子</t>
  </si>
  <si>
    <t>株式会社ひがしやま 御中 すき焼き・しゃぶしゃぶ専門店あづま</t>
  </si>
  <si>
    <t>久保田　和美</t>
  </si>
  <si>
    <t>社会福祉法人寿清会 デイサービスセンター 笹森館 御中 デイサービスセンター　笹森館</t>
  </si>
  <si>
    <t>佐藤　光</t>
  </si>
  <si>
    <t>特別養護老人ホーム   しゃくなげの里   操 昇 様 地域密着型特別養護老人ホーム　　　しゃくなげの里</t>
  </si>
  <si>
    <t>佐藤　有佳利</t>
  </si>
  <si>
    <t>社会貢献型通所介護事業所「おぢゃっこ倶楽部」 高木 亨 様 社会貢献型通所介護事業所「おぢゃっこ倶楽部」</t>
  </si>
  <si>
    <t>山根　早矢香</t>
  </si>
  <si>
    <t>山本　えみ</t>
  </si>
  <si>
    <t>日清医療食品 株式会社 仙台支店 御中 イムス明理会仙台総合病院（日清）</t>
  </si>
  <si>
    <t>柴田　知実</t>
  </si>
  <si>
    <t>プロンプター甲斐有限会社 御中 プロンプター甲斐有限会社</t>
  </si>
  <si>
    <t>小松　真希</t>
  </si>
  <si>
    <t>小松クリニック   小松 正歳 様 小松クリニック</t>
  </si>
  <si>
    <t>佐藤　貞子</t>
  </si>
  <si>
    <t>玉田　千明</t>
  </si>
  <si>
    <t>社会福祉法人 豊和会 御中 地域密着型特別養護老人ホーム　そよかぜ</t>
  </si>
  <si>
    <t>山尾　美幸</t>
  </si>
  <si>
    <t>西塚　歌織</t>
  </si>
  <si>
    <t>社会福祉法人 宮城福祉会 御中 特別養護老人ホーム　芍薬の里色麻</t>
  </si>
  <si>
    <t>石川　千明</t>
  </si>
  <si>
    <t>特別養護老人ホーム暁星園 御中 特別養護老人ホーム　暁星園</t>
  </si>
  <si>
    <t>増子　真理子</t>
  </si>
  <si>
    <t>特別養護老人ホームざおうの杜 統括施設長 滝田 幸毅 様 特別養護老人ホームざおうの杜</t>
  </si>
  <si>
    <t>三浦　和枝</t>
  </si>
  <si>
    <t>富士産業株式会社 東北事業部 御中 特別養護老人ホーム　エコーが丘(富士産業株式会社）</t>
  </si>
  <si>
    <t>田中　ゆかり</t>
  </si>
  <si>
    <t>キョウワプロテック 株式会社 仙台事業所 御中 偕楽園（キョウワプロテック）</t>
  </si>
  <si>
    <t>及川　ひで美</t>
  </si>
  <si>
    <t>日清医療食品株式会社 仙台支店 御中 東北労災病院（日清医療食品）</t>
  </si>
  <si>
    <t>田中　善一郎</t>
  </si>
  <si>
    <t>富士産業株式会社 東北事業部 御中 公立相馬総合病院（富士産業）</t>
  </si>
  <si>
    <t>佐々木　一也</t>
  </si>
  <si>
    <t>日清医療食品株式会社 仙台支店 御中 西仙台病院（日清）</t>
  </si>
  <si>
    <t>鈴木　孝</t>
  </si>
  <si>
    <t>日清医療食品株式会社 仙台支店 御中 葵の園・仙台泉（日清医療食品）</t>
  </si>
  <si>
    <t>佐藤　麻由子</t>
  </si>
  <si>
    <t>小野寺　加奈</t>
  </si>
  <si>
    <t>株式会社 ソーシャルライズ 御中 グループホーム　ほくとの里</t>
  </si>
  <si>
    <t>小野　和浩</t>
  </si>
  <si>
    <t>日清医療食品株式会社 仙台支店 御中 仙台循環器病センター（日清医療食品）</t>
  </si>
  <si>
    <t>遠藤　一枝</t>
  </si>
  <si>
    <t>社会福祉法人 千代福祉会 御中 障害者支援施設あおば園</t>
  </si>
  <si>
    <t>佐々木　寿恵</t>
  </si>
  <si>
    <t>アースサポート株式会社 経理部御中 アースサポート仙台泉</t>
  </si>
  <si>
    <t>太田　由美</t>
  </si>
  <si>
    <t>株式会社ソーシャルライズ 御中 ショートステイ　はぎの里</t>
  </si>
  <si>
    <t>山本　ほだか</t>
  </si>
  <si>
    <t>只野　千鶴子</t>
  </si>
  <si>
    <t>にこにこケアサービス 御中 すみれデイサービス</t>
  </si>
  <si>
    <t>永野　博</t>
  </si>
  <si>
    <t>富士産業株式会社 東北事業部 御中 名取熊野堂病院（富士産業）</t>
  </si>
  <si>
    <t>及川　知子</t>
  </si>
  <si>
    <t>社会福祉法人敬寿会 介護付有料老人ホームアルカディア仙台敬寿園 御中 介護付有料老人ホームアルカディア仙台敬寿園</t>
  </si>
  <si>
    <t>宮木　久雄</t>
  </si>
  <si>
    <t>日清医療食品株式会社 仙台支店 御中 特別養護老人ホーム　抱優館八乙女(日清）</t>
  </si>
  <si>
    <t>小関　厚美</t>
  </si>
  <si>
    <t>薄井　洋子</t>
  </si>
  <si>
    <t>有限会社マルヨシ 代表取締役 二階堂 文暁 様 高松ホーム（有限会社マルヨシ）</t>
  </si>
  <si>
    <t>島田　由美</t>
  </si>
  <si>
    <t>富士産業株式会社 東北事業部 御中 特別養護老人ホーム福寿園(富士産業株式会社)</t>
  </si>
  <si>
    <t>渡邊　忍</t>
  </si>
  <si>
    <t>佐藤　直美</t>
  </si>
  <si>
    <t>櫻井　純</t>
  </si>
  <si>
    <t>日清医療食品株式会社 仙台支店 御中 仙台敬寿園（日清医療食品）</t>
  </si>
  <si>
    <t>阿部　ゆかり</t>
  </si>
  <si>
    <t>日清医療食品株式会社 仙台支店 御中 カリタスの丘(日清医療食品)</t>
  </si>
  <si>
    <t>相澤拓海</t>
  </si>
  <si>
    <t>佐々木　涼</t>
  </si>
  <si>
    <t>日清医療食品株式会社 仙台支店 御中 特別養護老人ホーム敬風園（日清）</t>
  </si>
  <si>
    <t>佐藤　枝理子</t>
  </si>
  <si>
    <t>佐藤　千栄子</t>
  </si>
  <si>
    <t>松浦　祥子</t>
  </si>
  <si>
    <t>日清医療食品 株式会社 仙台支店 御中 障害者支援施設　幸泉学園（日清）</t>
  </si>
  <si>
    <t>加藤　恵里加</t>
  </si>
  <si>
    <t>社会福祉法人 愛泉会 障害者支援施設 向陽園 園長 加利屋裕子様 障害者支援施設　向陽園</t>
  </si>
  <si>
    <t>深瀬　理恵子</t>
  </si>
  <si>
    <t>株式会社タイヨウ 人事総務担当 大場章央様 ソーレ江俣</t>
  </si>
  <si>
    <t>山中　啓</t>
  </si>
  <si>
    <t>社会福祉法人 幸生会 事務長 佐藤 孝雄 様 特別養護老人ホーム　泉クラシック</t>
  </si>
  <si>
    <t>石澤　久雄</t>
  </si>
  <si>
    <t>小池　悦子</t>
  </si>
  <si>
    <t>株式会社ひがしやまフードサービス 吉田 くみ子様 セントラルキッチン（ひがしやまフード）</t>
  </si>
  <si>
    <t>小松　恵美子</t>
  </si>
  <si>
    <t>社会福祉法人 友愛会 経理課 御中 障がい者支援施設　すげさわの丘</t>
  </si>
  <si>
    <t>川原　由美</t>
  </si>
  <si>
    <t>アースサポート株式会社 経理部 御中 アースサポート仙台青葉</t>
  </si>
  <si>
    <t>佐藤　清美</t>
  </si>
  <si>
    <t>藤倉　正昭</t>
  </si>
  <si>
    <t>社会福祉法人いずみノ杜 特別養護老人ホームつばさノ杜 施設長 森 政志様 特別養護老人ホーム　つばさノ杜</t>
  </si>
  <si>
    <t>阿部　身奈</t>
  </si>
  <si>
    <t>医療法人 東北医療福祉会 山形厚生病院 総務課副主任 人事担当 鹿又 弘明様 フラワーさがえ</t>
  </si>
  <si>
    <t>木村　和希</t>
  </si>
  <si>
    <t>鈴木　恵</t>
  </si>
  <si>
    <t>岩永　徳人</t>
  </si>
  <si>
    <t>社会福祉法人 泉和会 事務長 三浦 さゆり様 特別養護老人ホーム　泉和荘</t>
  </si>
  <si>
    <t>大滝　清子</t>
  </si>
  <si>
    <t>株式会社ひがしやま 御中 焼肉レストラン ひがしやま 六丁の目店</t>
  </si>
  <si>
    <t>岸　泉</t>
  </si>
  <si>
    <t>末下　成子</t>
  </si>
  <si>
    <t>障害者支援施設 仙萩苑 苑長 鈴木 光則様 障害者支援施設　仙萩苑</t>
  </si>
  <si>
    <t>社会福祉法人 幸生会 事務長 佐藤 孝雄 様 障害福祉サービス事業所 ぱーとなー</t>
  </si>
  <si>
    <t>髙橋　千恵</t>
  </si>
  <si>
    <t>小川　有子</t>
  </si>
  <si>
    <t>アースサポート株式会社 経理部御中 アースサポートクオリア仙台大和町</t>
  </si>
  <si>
    <t>佐竹　瞳</t>
  </si>
  <si>
    <t>グループホームみらい 所長 山崎薫様 グループホームつばさ</t>
  </si>
  <si>
    <t>海野　尚子</t>
  </si>
  <si>
    <t>株式会社タイヨウ 人事総務担当 大場章央様 ソーレ前田</t>
  </si>
  <si>
    <t>安食　由里</t>
  </si>
  <si>
    <t>社会福祉法人 妙光福祉会 ケアタウンやすらぎの里金井 施設長 柳生 法雄様 やすらぎの里金井</t>
  </si>
  <si>
    <t>早坂　美和</t>
  </si>
  <si>
    <t>有限会社メープル 代表取締役 鈴木 賢一様 小規模多機能型居宅介護　ひまわり</t>
  </si>
  <si>
    <t>社会福祉法人 幸生会 事務長 佐藤 孝雄 様 地域密着型特別養護老人ホーム栗生ハウス</t>
  </si>
  <si>
    <t>山田　京子</t>
  </si>
  <si>
    <t>ハーベスト株式会社 仙台支店 御中 しのぶ病院（ハーベスト）</t>
  </si>
  <si>
    <t>板井拓哉</t>
  </si>
  <si>
    <t>川上　清香</t>
  </si>
  <si>
    <t>社会福祉法人 共生福祉会 仙台ワークキャンパス 総務課長 遠山 滋 様 社会福祉法人　共生福祉会　仙台ワークキャンパス</t>
  </si>
  <si>
    <t>影山　詩歩</t>
  </si>
  <si>
    <t>富士産業株式会社 東北事業部 御中 特別養護老人ホーム　おおつき（富士産業）</t>
  </si>
  <si>
    <t>藤原　江美子</t>
  </si>
  <si>
    <t>株式会社LEOC東北支社  事業人事部  三浦早紀子 様 佐々木悦子産婦人科クリニック（ＬＥＯＣ）</t>
  </si>
  <si>
    <t>渋谷　美希</t>
  </si>
  <si>
    <t>一冨士フードサービス株式会社 北海道・東北支社 ピーコムライフ八木山（一冨士フードサービス）</t>
  </si>
  <si>
    <t>赤間　晴美</t>
  </si>
  <si>
    <t>株式会社 上の組 ウェルネス事業本部 統括本部長 吉田 毅 様 ユースポ大河原デイサービスセンター</t>
  </si>
  <si>
    <t>松岡　みゆき</t>
  </si>
  <si>
    <t>船引クリニック内 山代 様 グループホームひまわり</t>
  </si>
  <si>
    <t>伊藤　沙綾香</t>
  </si>
  <si>
    <t>ショートステイ ヴィラ きみかげ荘 代表補佐 大友 良晴 様 ヴィラ　きみかげ荘</t>
  </si>
  <si>
    <t>守　真人</t>
  </si>
  <si>
    <t>社会福祉法人 共生福祉会 障害者支援施設 萩の郷第二福寿苑 管理者 苑長 川村 誠一 様 萩の郷第二福寿苑</t>
  </si>
  <si>
    <t>日下　美香</t>
  </si>
  <si>
    <t>渡邊　のり子</t>
  </si>
  <si>
    <t>社会福祉法人 白石陽光園 常務理事 太田 清記 様 社会福祉法人　白石陽光園</t>
  </si>
  <si>
    <t>大槻　諭美子</t>
  </si>
  <si>
    <t>医療法人社団清風会  事務長 山本 浩二 様 介護老人保健施設　清風</t>
  </si>
  <si>
    <t>熊谷　美恵子</t>
  </si>
  <si>
    <t>今野　順子</t>
  </si>
  <si>
    <t>日清医療食品株式会社 仙台支店 御中 望岳荘（日清医療食品）</t>
  </si>
  <si>
    <t>赤池　沙知子</t>
  </si>
  <si>
    <t>株式会社 三協福島 事業部長 相馬 正 様 小規模多機能型居宅介護あったかいご福島南</t>
  </si>
  <si>
    <t>六本木　一郎</t>
  </si>
  <si>
    <t>株式会社 介護支援センター ふじの里 取締役統括事務長 河内 賢一 様 ショートステイ　ふじの里</t>
  </si>
  <si>
    <t>三浦　かおり</t>
  </si>
  <si>
    <t>富士産業株式会社 東北事業部 御中 介護老人保健施設あだたら（富士産業）</t>
  </si>
  <si>
    <t>宮田　叔子</t>
  </si>
  <si>
    <t>株式会社 人輝 介護福祉事業部 部長 吉田ひろみ 様 小規模多機能施設輝こはらだ</t>
  </si>
  <si>
    <t>和田　良子</t>
  </si>
  <si>
    <t>社会福祉法人 さくら福祉会 特別養護老人ホーム あづまの郷 理事長 根本 光雄 様 特別養護老人ホーム　あづまの郷</t>
  </si>
  <si>
    <t>桑沢　春美</t>
  </si>
  <si>
    <t>鈴木　満里佳</t>
  </si>
  <si>
    <t>介護老人保健施設 プライムケア桃花林 事業部長 狗飼 孝則 様 介護老人保健施設プライムケア桃花林</t>
  </si>
  <si>
    <t>松浦　竜介</t>
  </si>
  <si>
    <t>二葉運送株式会社 仙台支店 支店長 藤原智久 様 二葉運送　株式会社　仙台支店</t>
  </si>
  <si>
    <t>門馬航平</t>
  </si>
  <si>
    <t>菊谷　和音</t>
  </si>
  <si>
    <t>サンテック東北株式会社 課長 松浦 悟 様 株式会社　サンテック東北</t>
  </si>
  <si>
    <t>佐々木　みどり</t>
  </si>
  <si>
    <t>新東北化学工業株式会社 取締役工場長 関本 様 新東北化学工業　株式会社　工場</t>
  </si>
  <si>
    <t>佐々木　辰男</t>
  </si>
  <si>
    <t>株式会社 ダイゲン 常務取締役 中澤 様 株式会社ダイゲン</t>
  </si>
  <si>
    <t>加賀　卓見</t>
  </si>
  <si>
    <t>振込手数料</t>
    <phoneticPr fontId="1"/>
  </si>
  <si>
    <t>大和田　有紗</t>
    <phoneticPr fontId="1"/>
  </si>
  <si>
    <t>社会福祉法人　慈風会</t>
    <phoneticPr fontId="1"/>
  </si>
  <si>
    <t>相澤</t>
    <rPh sb="0" eb="2">
      <t>アイザワ</t>
    </rPh>
    <phoneticPr fontId="1"/>
  </si>
  <si>
    <t>中村　美樹子</t>
  </si>
  <si>
    <t>佐藤株式会社 御中 サトー食鮮館　山田店（佐藤株式会社）</t>
  </si>
  <si>
    <t>井上　奈美</t>
  </si>
  <si>
    <t>日清医療食品株式会社 福岡支店 管理部 受託業務課 スーパーバイザー 武田 雅史 様 日清医療食品株式会社　福岡支店（太宰府病院）</t>
  </si>
  <si>
    <t>伊藤　清香</t>
  </si>
  <si>
    <t>社会福祉法人学而会 特別養護老人ホームサンシャインプラザ 御中 特別養護老人ホーム　サンシャインプラザ</t>
  </si>
  <si>
    <t>佐藤　三樹成</t>
  </si>
  <si>
    <t>特別養護老人ホーム 煌奏館 御中 煌奏館</t>
  </si>
  <si>
    <t>八田　ひとみ</t>
  </si>
  <si>
    <t>社会福祉法人ひのき会 地域密着型特別養護老人ホーム陽だまり 御中 特別養護老人ホーム　陽だまり</t>
  </si>
  <si>
    <t>前田　景子</t>
  </si>
  <si>
    <t>有限会社中山メディカルサービス おあしす市民の森 御中 おあしす市民の森</t>
  </si>
  <si>
    <t>北崎　和恵</t>
  </si>
  <si>
    <t>福岡市医師会成人病センター 御中 成人病センター</t>
  </si>
  <si>
    <t>南　洋子</t>
  </si>
  <si>
    <t>医療法人 輝松会 住宅型有料老人ホーム輝き 御中 サンルーム輝き</t>
  </si>
  <si>
    <t>原口　恵理</t>
  </si>
  <si>
    <t>日清医療食品株式会社 福岡支店 管理部 受託業務課 スーパーバイザー 西山 史朗 様 日清医療食品株式会社 福岡支店（エバーガーデン久留米中央町））</t>
  </si>
  <si>
    <t>原口　恵美</t>
  </si>
  <si>
    <t>日清医療食品株式会社 福岡支店 管理部 受託業務課 スーパーバイザー 松嵜 宏 様 日清医療食品株式会社 福岡支店（済生会福岡総合病院)</t>
  </si>
  <si>
    <t>古賀　美由紀</t>
  </si>
  <si>
    <t>医療法人三井会 御中 グループホームくましろ</t>
  </si>
  <si>
    <t>吉冨洋平</t>
  </si>
  <si>
    <t>吉松　勝代</t>
  </si>
  <si>
    <t>医療法人 みなみ 御中 粕屋南病院</t>
  </si>
  <si>
    <t>吉田　晃代</t>
  </si>
  <si>
    <t>日清医療食品株式会社 福岡支店 管理部 受託業務課 スーパーバイザー  武田 雅史  様 日清医療食品株式会社（小西第一病院）</t>
  </si>
  <si>
    <t>唯松　裕子</t>
  </si>
  <si>
    <t>日清医療食品株式会社 福岡支店  管理部 受託業務課 スーパーバイザー 上田 将吾 様 日清医療食品株式会社(油山病院)</t>
  </si>
  <si>
    <t>坂本　智美</t>
  </si>
  <si>
    <t>社会福祉法人はなぶさ福祉会 御中 特別養護老人ホーム　すこやか</t>
  </si>
  <si>
    <t>坂本　由緒</t>
  </si>
  <si>
    <t>社会福祉法人 実寿穂会 特別養護老人ホーム ラ・ポール有田 御中 グループホーム ポート賀茂</t>
  </si>
  <si>
    <t>宮崎　明</t>
  </si>
  <si>
    <t>日清医療食品株式会社 福岡支店 管理部 受託業務課 スーパーバイザー 武田 雅史 様 日清医療食品株式会社（水戸病院）</t>
  </si>
  <si>
    <t>宮本　なつき</t>
  </si>
  <si>
    <t>社会福祉法人南野福祉会 原田保育園 御中 原田保育園</t>
  </si>
  <si>
    <t>山下　香織</t>
  </si>
  <si>
    <t>山本　陽一</t>
  </si>
  <si>
    <t>株式会社ニチイ学館  事業統轄本部介護事業本部管理部運用管理課  御中 ニチイのほほえみ土井</t>
  </si>
  <si>
    <t>岸原　多恵子</t>
  </si>
  <si>
    <t>佐藤株式会社 御中 サトー食鮮館　松島店（佐藤株式会社）</t>
  </si>
  <si>
    <t>岸川　栄介</t>
  </si>
  <si>
    <t>日清医療食品株式会社 福岡支店 管理部 受託業務課 スーパーバイザー 松嵜 宏 様 松永病院（日清医療食品株式会社）</t>
  </si>
  <si>
    <t>島村　昌志</t>
  </si>
  <si>
    <t>嶋村　恵子</t>
  </si>
  <si>
    <t>四つ葉保育園 御中 四つ葉保育園</t>
  </si>
  <si>
    <t>川崎　智子</t>
  </si>
  <si>
    <t>社会福祉法人北筑前福祉会 特別養護老人ホーム津屋崎園 御中 特別養護老人ホーム津屋崎園</t>
  </si>
  <si>
    <t>川崎　美保子</t>
  </si>
  <si>
    <t>張　秀英</t>
  </si>
  <si>
    <t>社会福祉法人 実寿穂会 特別養護老人ホーム ラ・ポール有田 御中 特別養護老人ホーム　ラ・ポール有田</t>
  </si>
  <si>
    <t>戸髙　智捺</t>
  </si>
  <si>
    <t>有限会社めぐみ 御中 グループホームめぐみ</t>
  </si>
  <si>
    <t>杉野　公亮</t>
  </si>
  <si>
    <t>村中　春香</t>
  </si>
  <si>
    <t>日清医療食品株式会社 福岡支店 管理部 受託業務課  スーパーバイザー 武田 雅史 様 日清医療食品株式会社福岡支店（花の季苑）</t>
  </si>
  <si>
    <t>松尾　晶</t>
  </si>
  <si>
    <t>日清医療食品株式会社 福岡支店 管理部 受託業務課 スーパーバイザー 内倉 功 様 日清医療食品株式会社（ケアハウス翠晃）</t>
  </si>
  <si>
    <t>松田　夏美</t>
  </si>
  <si>
    <t>日清医療食品株式会社 福岡支店 管理部 受託業務課 スーパーバイザー 松嵜 宏 様 日清医療食品株式会社 福岡支店（とりかい介護老人保健施設）</t>
  </si>
  <si>
    <t>永松　一顕</t>
  </si>
  <si>
    <t>九州医療食株式会社 御中 九州医療食株式会社（金峰苑）</t>
  </si>
  <si>
    <t>池端　佐弥香</t>
  </si>
  <si>
    <t>株式会社アンド・ケア アイポケット亀山 御中 アイポケット亀山</t>
  </si>
  <si>
    <t>浦郷 夕</t>
  </si>
  <si>
    <t>社会福祉法人 福岡市民生事業連盟 特別養護老人ホーム歴史の里 御中 特別養護老人ホーム歴史の里</t>
  </si>
  <si>
    <t>社会福祉法人 敬養会 香楠荘 御中 特別養護老人ホーム　香楠荘</t>
  </si>
  <si>
    <t>瀬脇　なつみ</t>
  </si>
  <si>
    <t>田中　恵梨香</t>
  </si>
  <si>
    <t>社会福祉法人いづみ会 すみれ保育園 御中 すみれ保育園</t>
  </si>
  <si>
    <t>甲斐　光則</t>
  </si>
  <si>
    <t>社会福祉法人梅香福祉会 特別養護老人ホームサンケア太宰府 御中 梅香福祉会　サンケア太宰府</t>
  </si>
  <si>
    <t>石橋　久和子</t>
  </si>
  <si>
    <t>株式会社イーズライフ・ラボ 御中 知行庵</t>
  </si>
  <si>
    <t>福住　武</t>
  </si>
  <si>
    <t>日清医療食品株式会社 福岡支店 管理部 受託業務課 エリアマネージャー 重松 孝則 様 日清医療食品株式会社（東福岡和仁会病院）</t>
  </si>
  <si>
    <t>福崎　亜紀</t>
  </si>
  <si>
    <t>社会福祉法人光明会 城北保育園 御中 城北保育園</t>
  </si>
  <si>
    <t>福田　美代子</t>
  </si>
  <si>
    <t>草野　成子</t>
  </si>
  <si>
    <t>日清医療食品株式会社 福岡支店 管理部 受託業務課 スーパーバイザー 松嵜 宏 様 日清医療食品株式会社（グランドＧ-1）</t>
  </si>
  <si>
    <t>賀来　かおり</t>
  </si>
  <si>
    <t>社会福祉法人 城南福祉会 御中 特別養護老人ホーム油山緑寿園／デイサービスセンター</t>
  </si>
  <si>
    <t>長岡　優子</t>
  </si>
  <si>
    <t>社会福祉法人 恩賜財団 済生会支部福岡県済生会 特別養護老人ホーム むさし苑 御中 済生会特別養護老人ホームむさし苑</t>
  </si>
  <si>
    <t>長崎　早希子</t>
  </si>
  <si>
    <t>アソシエ大樹 御中 アソシエ大樹（若宮）</t>
  </si>
  <si>
    <t>開　秀一</t>
  </si>
  <si>
    <t>社会福祉法人 レーヴ福岡 御中 ムネしんぐう</t>
  </si>
  <si>
    <t>田中　恵理香</t>
  </si>
  <si>
    <t>すみれ保育園</t>
  </si>
  <si>
    <t>中部</t>
    <rPh sb="0" eb="2">
      <t>チュウブ</t>
    </rPh>
    <phoneticPr fontId="6"/>
  </si>
  <si>
    <t>関西</t>
    <rPh sb="0" eb="2">
      <t>カンサイ</t>
    </rPh>
    <phoneticPr fontId="6"/>
  </si>
  <si>
    <t>東北</t>
    <rPh sb="0" eb="2">
      <t>トウホク</t>
    </rPh>
    <phoneticPr fontId="6"/>
  </si>
  <si>
    <t>九州</t>
    <rPh sb="0" eb="2">
      <t>キュウシュウ</t>
    </rPh>
    <phoneticPr fontId="6"/>
  </si>
  <si>
    <t>現在</t>
    <rPh sb="0" eb="2">
      <t>ゲンザイ</t>
    </rPh>
    <phoneticPr fontId="1"/>
  </si>
  <si>
    <t>北河　アメリア</t>
    <rPh sb="0" eb="1">
      <t>キタ</t>
    </rPh>
    <rPh sb="1" eb="2">
      <t>カワ</t>
    </rPh>
    <phoneticPr fontId="1"/>
  </si>
  <si>
    <t>-</t>
    <phoneticPr fontId="1"/>
  </si>
  <si>
    <t>岡田　千佳子</t>
    <phoneticPr fontId="1"/>
  </si>
  <si>
    <t>株式会社川島コーポレーション　サニーライフ鎌倉</t>
    <rPh sb="0" eb="2">
      <t>カブシキ</t>
    </rPh>
    <rPh sb="2" eb="4">
      <t>カイシャ</t>
    </rPh>
    <rPh sb="4" eb="6">
      <t>カワシマ</t>
    </rPh>
    <rPh sb="21" eb="23">
      <t>カマクラ</t>
    </rPh>
    <phoneticPr fontId="1"/>
  </si>
  <si>
    <t>厚木　久美</t>
    <rPh sb="0" eb="2">
      <t>アツキ</t>
    </rPh>
    <rPh sb="3" eb="5">
      <t>クミ</t>
    </rPh>
    <phoneticPr fontId="1"/>
  </si>
  <si>
    <t>社会福祉法人睦愛会　緑園都市睦愛園</t>
    <rPh sb="0" eb="2">
      <t>シャカイ</t>
    </rPh>
    <rPh sb="2" eb="4">
      <t>フクシ</t>
    </rPh>
    <rPh sb="4" eb="6">
      <t>ホウジン</t>
    </rPh>
    <rPh sb="6" eb="7">
      <t>ムツ</t>
    </rPh>
    <rPh sb="7" eb="8">
      <t>アイ</t>
    </rPh>
    <rPh sb="8" eb="9">
      <t>カイ</t>
    </rPh>
    <rPh sb="10" eb="14">
      <t>リョクエントシ</t>
    </rPh>
    <rPh sb="14" eb="15">
      <t>ムツ</t>
    </rPh>
    <rPh sb="15" eb="16">
      <t>アイ</t>
    </rPh>
    <rPh sb="16" eb="17">
      <t>エン</t>
    </rPh>
    <phoneticPr fontId="1"/>
  </si>
  <si>
    <t>市澤　絢子</t>
    <rPh sb="0" eb="1">
      <t>イチ</t>
    </rPh>
    <rPh sb="1" eb="2">
      <t>サワ</t>
    </rPh>
    <rPh sb="3" eb="5">
      <t>アヤコ</t>
    </rPh>
    <phoneticPr fontId="1"/>
  </si>
  <si>
    <t>佐藤　美樹</t>
    <rPh sb="0" eb="2">
      <t>サトウ</t>
    </rPh>
    <rPh sb="3" eb="4">
      <t>ミ</t>
    </rPh>
    <rPh sb="4" eb="5">
      <t>キ</t>
    </rPh>
    <phoneticPr fontId="1"/>
  </si>
  <si>
    <t>社会福祉法人京王福祉会　双葉保育園</t>
    <rPh sb="0" eb="2">
      <t>シャカイ</t>
    </rPh>
    <rPh sb="2" eb="4">
      <t>フクシ</t>
    </rPh>
    <rPh sb="4" eb="6">
      <t>ホウジン</t>
    </rPh>
    <rPh sb="6" eb="8">
      <t>ケイオウ</t>
    </rPh>
    <rPh sb="8" eb="10">
      <t>フクシ</t>
    </rPh>
    <rPh sb="10" eb="11">
      <t>カイ</t>
    </rPh>
    <rPh sb="12" eb="14">
      <t>フタバ</t>
    </rPh>
    <rPh sb="14" eb="17">
      <t>ホイクエン</t>
    </rPh>
    <phoneticPr fontId="1"/>
  </si>
  <si>
    <t>株式会社ほっとファミリー</t>
    <rPh sb="0" eb="2">
      <t>カブシキ</t>
    </rPh>
    <rPh sb="2" eb="4">
      <t>カイシャ</t>
    </rPh>
    <phoneticPr fontId="1"/>
  </si>
</sst>
</file>

<file path=xl/styles.xml><?xml version="1.0" encoding="utf-8"?>
<styleSheet xmlns="http://schemas.openxmlformats.org/spreadsheetml/2006/main">
  <numFmts count="8">
    <numFmt numFmtId="5" formatCode="&quot;¥&quot;#,##0;&quot;¥&quot;\-#,##0"/>
    <numFmt numFmtId="6" formatCode="&quot;¥&quot;#,##0;[Red]&quot;¥&quot;\-#,##0"/>
    <numFmt numFmtId="176" formatCode="&quot;¥&quot;#,##0_);\(&quot;¥&quot;#,##0\)"/>
    <numFmt numFmtId="177" formatCode="&quot;¥&quot;#,##0;[Red]\-&quot;¥&quot;#,##0"/>
    <numFmt numFmtId="178" formatCode="[$-411]ge\.m\.d;@"/>
    <numFmt numFmtId="179" formatCode="#&quot;位&quot;"/>
    <numFmt numFmtId="180" formatCode="&quot;¥&quot;#,##0_);[Red]\(&quot;¥&quot;#,##0\)"/>
    <numFmt numFmtId="181" formatCode="0_ "/>
  </numFmts>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b/>
      <sz val="11"/>
      <name val="ＭＳ Ｐゴシック"/>
      <family val="3"/>
      <charset val="128"/>
    </font>
    <font>
      <sz val="10"/>
      <color theme="1"/>
      <name val="ＭＳ Ｐゴシック"/>
      <family val="2"/>
      <charset val="128"/>
      <scheme val="minor"/>
    </font>
    <font>
      <sz val="11"/>
      <color theme="1"/>
      <name val="ＭＳ Ｐゴシック"/>
      <family val="3"/>
      <charset val="128"/>
      <scheme val="major"/>
    </font>
    <font>
      <sz val="11"/>
      <name val="ＭＳ Ｐゴシック"/>
      <family val="3"/>
      <charset val="128"/>
      <scheme val="major"/>
    </font>
    <font>
      <sz val="11"/>
      <color theme="1"/>
      <name val="ＭＳ Ｐゴシック"/>
      <family val="3"/>
      <charset val="128"/>
    </font>
    <font>
      <sz val="11"/>
      <color rgb="FFFF0000"/>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s>
  <fills count="11">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s>
  <cellStyleXfs count="9">
    <xf numFmtId="0" fontId="0" fillId="0" borderId="0">
      <alignment vertical="center"/>
    </xf>
    <xf numFmtId="6" fontId="7" fillId="0" borderId="0" applyFont="0" applyFill="0" applyBorder="0" applyAlignment="0" applyProtection="0">
      <alignment vertical="center"/>
    </xf>
    <xf numFmtId="6" fontId="8" fillId="0" borderId="0" applyFont="0" applyFill="0" applyBorder="0" applyAlignment="0" applyProtection="0">
      <alignment vertical="center"/>
    </xf>
    <xf numFmtId="0" fontId="7" fillId="0" borderId="0">
      <alignment vertical="center"/>
    </xf>
    <xf numFmtId="38" fontId="8" fillId="0" borderId="0" applyFont="0" applyFill="0" applyBorder="0" applyAlignment="0" applyProtection="0">
      <alignment vertical="center"/>
    </xf>
    <xf numFmtId="6" fontId="7" fillId="0" borderId="0" applyFont="0" applyFill="0" applyBorder="0" applyAlignment="0" applyProtection="0">
      <alignment vertical="center"/>
    </xf>
    <xf numFmtId="0" fontId="5" fillId="0" borderId="0"/>
    <xf numFmtId="0" fontId="7" fillId="0" borderId="0">
      <alignment vertical="center"/>
    </xf>
    <xf numFmtId="0" fontId="8" fillId="0" borderId="0">
      <alignment vertical="center"/>
    </xf>
  </cellStyleXfs>
  <cellXfs count="237">
    <xf numFmtId="0" fontId="0" fillId="0" borderId="0" xfId="0">
      <alignment vertical="center"/>
    </xf>
    <xf numFmtId="0" fontId="0" fillId="0" borderId="1" xfId="0" applyBorder="1">
      <alignment vertical="center"/>
    </xf>
    <xf numFmtId="0" fontId="0" fillId="2" borderId="2" xfId="0" applyFill="1"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2" borderId="9" xfId="0" applyFill="1" applyBorder="1">
      <alignment vertical="center"/>
    </xf>
    <xf numFmtId="0" fontId="0" fillId="0" borderId="10" xfId="0" applyBorder="1">
      <alignment vertical="center"/>
    </xf>
    <xf numFmtId="0" fontId="0" fillId="0" borderId="11" xfId="0" applyBorder="1">
      <alignment vertical="center"/>
    </xf>
    <xf numFmtId="177" fontId="0" fillId="0" borderId="1" xfId="0" applyNumberFormat="1" applyBorder="1">
      <alignment vertical="center"/>
    </xf>
    <xf numFmtId="177" fontId="0" fillId="0" borderId="4" xfId="0" applyNumberFormat="1" applyBorder="1">
      <alignment vertical="center"/>
    </xf>
    <xf numFmtId="0" fontId="0" fillId="0" borderId="3" xfId="0" applyBorder="1">
      <alignment vertical="center"/>
    </xf>
    <xf numFmtId="177" fontId="0" fillId="0" borderId="3" xfId="0" applyNumberFormat="1" applyBorder="1">
      <alignment vertical="center"/>
    </xf>
    <xf numFmtId="0" fontId="0" fillId="0" borderId="5" xfId="0" applyBorder="1">
      <alignment vertical="center"/>
    </xf>
    <xf numFmtId="0" fontId="0" fillId="0" borderId="12" xfId="0" applyBorder="1">
      <alignment vertical="center"/>
    </xf>
    <xf numFmtId="177" fontId="0" fillId="2" borderId="3" xfId="0" applyNumberFormat="1" applyFill="1" applyBorder="1">
      <alignment vertical="center"/>
    </xf>
    <xf numFmtId="0" fontId="0" fillId="2" borderId="3" xfId="0" applyFill="1" applyBorder="1">
      <alignment vertical="center"/>
    </xf>
    <xf numFmtId="0" fontId="0" fillId="2" borderId="12" xfId="0" applyFill="1" applyBorder="1">
      <alignment vertical="center"/>
    </xf>
    <xf numFmtId="0" fontId="0" fillId="0" borderId="0" xfId="0" applyAlignment="1">
      <alignment horizontal="center" vertical="center"/>
    </xf>
    <xf numFmtId="176" fontId="0" fillId="0" borderId="1" xfId="0" applyNumberFormat="1" applyBorder="1">
      <alignment vertical="center"/>
    </xf>
    <xf numFmtId="0" fontId="0" fillId="3" borderId="1" xfId="0" applyFill="1" applyBorder="1">
      <alignment vertical="center"/>
    </xf>
    <xf numFmtId="176" fontId="0" fillId="3" borderId="1" xfId="0" applyNumberFormat="1" applyFill="1" applyBorder="1">
      <alignment vertical="center"/>
    </xf>
    <xf numFmtId="0" fontId="0" fillId="0" borderId="16" xfId="0" applyBorder="1">
      <alignment vertical="center"/>
    </xf>
    <xf numFmtId="0" fontId="0" fillId="4" borderId="1" xfId="0" applyFill="1" applyBorder="1" applyAlignment="1">
      <alignment horizontal="center" vertical="center"/>
    </xf>
    <xf numFmtId="176" fontId="0" fillId="5" borderId="1" xfId="0" applyNumberFormat="1" applyFill="1" applyBorder="1">
      <alignment vertical="center"/>
    </xf>
    <xf numFmtId="0" fontId="0" fillId="4" borderId="1" xfId="0" applyFill="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center"/>
    </xf>
    <xf numFmtId="0" fontId="0" fillId="4" borderId="1" xfId="0" applyFill="1" applyBorder="1" applyAlignment="1">
      <alignment horizontal="center" vertical="center"/>
    </xf>
    <xf numFmtId="0" fontId="0" fillId="0" borderId="1" xfId="0" applyFill="1" applyBorder="1">
      <alignment vertical="center"/>
    </xf>
    <xf numFmtId="0" fontId="3" fillId="0" borderId="1" xfId="0" applyFont="1" applyFill="1" applyBorder="1">
      <alignment vertical="center"/>
    </xf>
    <xf numFmtId="0" fontId="4" fillId="0" borderId="1" xfId="0" applyFont="1" applyFill="1" applyBorder="1">
      <alignment vertical="center"/>
    </xf>
    <xf numFmtId="178" fontId="0" fillId="0" borderId="1" xfId="0" applyNumberFormat="1" applyBorder="1" applyAlignment="1">
      <alignment horizontal="center" vertical="center"/>
    </xf>
    <xf numFmtId="0" fontId="0" fillId="0" borderId="1" xfId="0" applyBorder="1" applyAlignment="1">
      <alignment horizontal="center" vertical="center"/>
    </xf>
    <xf numFmtId="57" fontId="0" fillId="0" borderId="1" xfId="0" applyNumberFormat="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xf>
    <xf numFmtId="178" fontId="5" fillId="0" borderId="33" xfId="0" applyNumberFormat="1" applyFont="1" applyBorder="1" applyAlignment="1">
      <alignment horizontal="center" vertical="center"/>
    </xf>
    <xf numFmtId="179" fontId="0" fillId="6" borderId="32" xfId="0" applyNumberFormat="1" applyFill="1" applyBorder="1" applyAlignment="1">
      <alignment horizontal="center" vertical="center"/>
    </xf>
    <xf numFmtId="179" fontId="0" fillId="6" borderId="1" xfId="0" applyNumberFormat="1" applyFill="1" applyBorder="1" applyAlignment="1">
      <alignment horizontal="center" vertical="center"/>
    </xf>
    <xf numFmtId="0" fontId="0" fillId="0" borderId="0" xfId="0" applyBorder="1">
      <alignment vertical="center"/>
    </xf>
    <xf numFmtId="179" fontId="0" fillId="0" borderId="1" xfId="0" applyNumberFormat="1" applyBorder="1" applyAlignment="1">
      <alignment horizontal="center" vertical="center"/>
    </xf>
    <xf numFmtId="6" fontId="5" fillId="3" borderId="34" xfId="1" applyFont="1" applyFill="1" applyBorder="1" applyAlignment="1">
      <alignment vertical="center" shrinkToFit="1"/>
    </xf>
    <xf numFmtId="179" fontId="0" fillId="7" borderId="29" xfId="0" applyNumberFormat="1" applyFill="1" applyBorder="1" applyAlignment="1">
      <alignment horizontal="center" vertical="center"/>
    </xf>
    <xf numFmtId="179" fontId="0" fillId="7" borderId="34" xfId="0" applyNumberFormat="1" applyFill="1" applyBorder="1" applyAlignment="1">
      <alignment horizontal="center" vertical="center"/>
    </xf>
    <xf numFmtId="6" fontId="5" fillId="6" borderId="34" xfId="1" applyFont="1" applyFill="1" applyBorder="1" applyAlignment="1">
      <alignment horizontal="right" vertical="center"/>
    </xf>
    <xf numFmtId="179" fontId="9" fillId="6" borderId="34" xfId="0" applyNumberFormat="1" applyFont="1" applyFill="1" applyBorder="1" applyAlignment="1">
      <alignment horizontal="center" vertical="center"/>
    </xf>
    <xf numFmtId="178" fontId="5" fillId="0" borderId="35" xfId="0" applyNumberFormat="1" applyFont="1" applyBorder="1" applyAlignment="1">
      <alignment horizontal="center" vertical="center"/>
    </xf>
    <xf numFmtId="0" fontId="0" fillId="0" borderId="34" xfId="0" applyBorder="1" applyAlignment="1">
      <alignment horizontal="center" vertical="center"/>
    </xf>
    <xf numFmtId="0" fontId="0" fillId="0" borderId="34" xfId="0" applyFill="1" applyBorder="1" applyAlignment="1">
      <alignment horizontal="center" vertical="center"/>
    </xf>
    <xf numFmtId="180" fontId="5" fillId="0" borderId="34" xfId="4" applyNumberFormat="1" applyFont="1" applyFill="1" applyBorder="1" applyAlignment="1">
      <alignment vertical="center"/>
    </xf>
    <xf numFmtId="180" fontId="5" fillId="0" borderId="34" xfId="4" applyNumberFormat="1" applyFont="1" applyFill="1" applyBorder="1" applyAlignment="1">
      <alignment horizontal="right" vertical="center"/>
    </xf>
    <xf numFmtId="6" fontId="5" fillId="0" borderId="34" xfId="1" applyFont="1" applyFill="1" applyBorder="1" applyAlignment="1">
      <alignment vertical="center" shrinkToFit="1"/>
    </xf>
    <xf numFmtId="178" fontId="5" fillId="0" borderId="1" xfId="0" applyNumberFormat="1" applyFont="1" applyBorder="1" applyAlignment="1">
      <alignment horizontal="center" vertical="center"/>
    </xf>
    <xf numFmtId="178" fontId="5" fillId="0" borderId="36" xfId="0" applyNumberFormat="1" applyFont="1" applyBorder="1" applyAlignment="1">
      <alignment horizontal="center" vertical="center"/>
    </xf>
    <xf numFmtId="6" fontId="5" fillId="3" borderId="1" xfId="1" applyFont="1" applyFill="1" applyBorder="1" applyAlignment="1">
      <alignment vertical="center" shrinkToFit="1"/>
    </xf>
    <xf numFmtId="179" fontId="0" fillId="7" borderId="1" xfId="0" applyNumberFormat="1" applyFill="1" applyBorder="1" applyAlignment="1">
      <alignment horizontal="center" vertical="center"/>
    </xf>
    <xf numFmtId="0" fontId="0" fillId="0" borderId="0" xfId="0" applyBorder="1" applyAlignment="1">
      <alignment horizontal="center" vertical="center"/>
    </xf>
    <xf numFmtId="0" fontId="10" fillId="0" borderId="1" xfId="0" applyFont="1" applyBorder="1" applyAlignment="1">
      <alignment horizontal="center" vertical="center"/>
    </xf>
    <xf numFmtId="180" fontId="5" fillId="0" borderId="1" xfId="4" applyNumberFormat="1" applyFont="1" applyFill="1" applyBorder="1" applyAlignment="1">
      <alignment vertical="center"/>
    </xf>
    <xf numFmtId="180" fontId="5" fillId="0" borderId="1" xfId="4" applyNumberFormat="1" applyFont="1" applyFill="1" applyBorder="1" applyAlignment="1">
      <alignment horizontal="right" vertical="center"/>
    </xf>
    <xf numFmtId="6" fontId="5" fillId="0" borderId="1" xfId="1" applyFont="1" applyFill="1" applyBorder="1" applyAlignment="1">
      <alignment vertical="center" shrinkToFit="1"/>
    </xf>
    <xf numFmtId="178" fontId="5" fillId="0" borderId="34" xfId="0" applyNumberFormat="1" applyFont="1" applyBorder="1" applyAlignment="1">
      <alignment horizontal="center" vertical="center"/>
    </xf>
    <xf numFmtId="6" fontId="5" fillId="0" borderId="1" xfId="5" applyFont="1" applyFill="1" applyBorder="1" applyAlignment="1">
      <alignment vertical="center"/>
    </xf>
    <xf numFmtId="179" fontId="5" fillId="6" borderId="29" xfId="5" applyNumberFormat="1" applyFont="1" applyFill="1" applyBorder="1" applyAlignment="1">
      <alignment horizontal="center" vertical="center"/>
    </xf>
    <xf numFmtId="179" fontId="9" fillId="6" borderId="34" xfId="5"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179" fontId="5" fillId="0" borderId="0" xfId="0" applyNumberFormat="1" applyFont="1" applyAlignment="1">
      <alignment horizontal="center" vertical="center"/>
    </xf>
    <xf numFmtId="6" fontId="5" fillId="0" borderId="1" xfId="1" applyFont="1" applyFill="1" applyBorder="1" applyAlignment="1"/>
    <xf numFmtId="6" fontId="5" fillId="0" borderId="1" xfId="1" applyFont="1" applyFill="1" applyBorder="1" applyAlignment="1">
      <alignment horizontal="right"/>
    </xf>
    <xf numFmtId="6" fontId="5" fillId="0" borderId="34" xfId="1" applyFont="1" applyFill="1" applyBorder="1" applyAlignment="1"/>
    <xf numFmtId="6" fontId="5" fillId="0" borderId="34" xfId="1" applyFont="1" applyFill="1" applyBorder="1" applyAlignment="1">
      <alignment horizontal="right"/>
    </xf>
    <xf numFmtId="178" fontId="5" fillId="0" borderId="37" xfId="0" applyNumberFormat="1" applyFont="1" applyBorder="1" applyAlignment="1">
      <alignment horizontal="center" vertical="center"/>
    </xf>
    <xf numFmtId="6" fontId="5" fillId="0" borderId="37" xfId="1" applyFont="1" applyFill="1" applyBorder="1" applyAlignment="1"/>
    <xf numFmtId="6" fontId="5" fillId="0" borderId="37" xfId="1" applyFont="1" applyFill="1" applyBorder="1" applyAlignment="1">
      <alignment horizontal="right"/>
    </xf>
    <xf numFmtId="6" fontId="5" fillId="3" borderId="30" xfId="1" applyFont="1" applyFill="1" applyBorder="1" applyAlignment="1">
      <alignment horizontal="right" vertical="center"/>
    </xf>
    <xf numFmtId="6" fontId="5" fillId="0" borderId="1" xfId="5" applyFont="1" applyFill="1" applyBorder="1" applyAlignment="1">
      <alignment horizontal="center" vertical="center"/>
    </xf>
    <xf numFmtId="6" fontId="5" fillId="0" borderId="1" xfId="5" applyFont="1" applyFill="1" applyBorder="1" applyAlignment="1">
      <alignment horizontal="right" vertical="center"/>
    </xf>
    <xf numFmtId="0" fontId="0" fillId="4" borderId="34" xfId="0" applyFill="1" applyBorder="1" applyAlignment="1">
      <alignment horizontal="center" vertical="center"/>
    </xf>
    <xf numFmtId="6" fontId="5" fillId="0" borderId="39" xfId="1" applyFont="1" applyFill="1" applyBorder="1" applyAlignment="1">
      <alignment horizontal="right"/>
    </xf>
    <xf numFmtId="0" fontId="0" fillId="0" borderId="26" xfId="0" applyFill="1" applyBorder="1">
      <alignment vertical="center"/>
    </xf>
    <xf numFmtId="0" fontId="0" fillId="0" borderId="26" xfId="0" applyBorder="1">
      <alignment vertical="center"/>
    </xf>
    <xf numFmtId="179" fontId="0" fillId="0" borderId="0" xfId="0" applyNumberFormat="1" applyBorder="1" applyAlignment="1">
      <alignment horizontal="center" vertical="center"/>
    </xf>
    <xf numFmtId="0" fontId="0" fillId="10" borderId="2" xfId="0" applyFill="1" applyBorder="1">
      <alignment vertical="center"/>
    </xf>
    <xf numFmtId="0" fontId="0" fillId="2" borderId="6" xfId="0" applyFill="1" applyBorder="1">
      <alignment vertical="center"/>
    </xf>
    <xf numFmtId="0" fontId="0" fillId="0" borderId="40" xfId="0" applyFill="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0" fillId="0" borderId="34" xfId="0" applyFill="1" applyBorder="1">
      <alignment vertical="center"/>
    </xf>
    <xf numFmtId="181" fontId="0" fillId="0" borderId="34" xfId="0" applyNumberFormat="1" applyFill="1" applyBorder="1">
      <alignment vertical="center"/>
    </xf>
    <xf numFmtId="0" fontId="0" fillId="0" borderId="41" xfId="0" applyFill="1" applyBorder="1">
      <alignment vertical="center"/>
    </xf>
    <xf numFmtId="0" fontId="0" fillId="0" borderId="0" xfId="0" applyFill="1">
      <alignment vertical="center"/>
    </xf>
    <xf numFmtId="181" fontId="0" fillId="0" borderId="0" xfId="0" applyNumberFormat="1" applyFill="1">
      <alignment vertical="center"/>
    </xf>
    <xf numFmtId="56" fontId="0" fillId="0" borderId="40" xfId="0" applyNumberFormat="1" applyFill="1" applyBorder="1">
      <alignment vertical="center"/>
    </xf>
    <xf numFmtId="0" fontId="0" fillId="0" borderId="40" xfId="0" applyFill="1" applyBorder="1" applyAlignment="1">
      <alignment vertical="center"/>
    </xf>
    <xf numFmtId="0" fontId="5" fillId="0" borderId="1" xfId="0" applyFont="1" applyFill="1" applyBorder="1" applyAlignment="1">
      <alignment vertical="center"/>
    </xf>
    <xf numFmtId="0" fontId="0" fillId="0" borderId="34" xfId="0" applyFill="1" applyBorder="1" applyAlignment="1">
      <alignment vertical="center"/>
    </xf>
    <xf numFmtId="181" fontId="0" fillId="0" borderId="34" xfId="0" applyNumberFormat="1" applyFill="1" applyBorder="1" applyAlignment="1">
      <alignment vertical="center"/>
    </xf>
    <xf numFmtId="0" fontId="0" fillId="0" borderId="41" xfId="0" applyFill="1" applyBorder="1" applyAlignment="1">
      <alignment vertical="center"/>
    </xf>
    <xf numFmtId="3" fontId="11" fillId="0" borderId="34" xfId="0" applyNumberFormat="1" applyFont="1" applyFill="1" applyBorder="1">
      <alignment vertical="center"/>
    </xf>
    <xf numFmtId="0" fontId="12" fillId="0" borderId="1" xfId="6" applyFont="1" applyFill="1" applyBorder="1" applyAlignment="1">
      <alignment horizontal="left" vertical="center" shrinkToFit="1"/>
    </xf>
    <xf numFmtId="0" fontId="0" fillId="0" borderId="0" xfId="0" applyFill="1" applyAlignment="1">
      <alignment vertical="center"/>
    </xf>
    <xf numFmtId="181" fontId="0" fillId="0" borderId="0" xfId="0" applyNumberFormat="1" applyFill="1" applyAlignment="1">
      <alignment vertical="center"/>
    </xf>
    <xf numFmtId="0" fontId="0" fillId="0" borderId="10" xfId="0" applyFill="1" applyBorder="1" applyAlignment="1">
      <alignment vertical="center"/>
    </xf>
    <xf numFmtId="0" fontId="0" fillId="0" borderId="1" xfId="0" applyFill="1" applyBorder="1" applyAlignment="1">
      <alignment vertical="center"/>
    </xf>
    <xf numFmtId="0" fontId="0" fillId="0" borderId="7" xfId="0" applyFill="1" applyBorder="1" applyAlignment="1">
      <alignment vertical="center"/>
    </xf>
    <xf numFmtId="0" fontId="0" fillId="0" borderId="10" xfId="0" applyFill="1" applyBorder="1">
      <alignment vertical="center"/>
    </xf>
    <xf numFmtId="0" fontId="0" fillId="0" borderId="7" xfId="0" applyFill="1" applyBorder="1">
      <alignment vertical="center"/>
    </xf>
    <xf numFmtId="3" fontId="11" fillId="0" borderId="1" xfId="0" applyNumberFormat="1" applyFont="1" applyFill="1" applyBorder="1">
      <alignment vertical="center"/>
    </xf>
    <xf numFmtId="176" fontId="0" fillId="2" borderId="3" xfId="0" applyNumberFormat="1" applyFill="1" applyBorder="1">
      <alignment vertical="center"/>
    </xf>
    <xf numFmtId="0" fontId="0" fillId="2" borderId="5" xfId="0" applyFill="1" applyBorder="1">
      <alignment vertical="center"/>
    </xf>
    <xf numFmtId="0" fontId="5" fillId="0" borderId="0" xfId="0" applyFont="1" applyFill="1" applyBorder="1" applyAlignment="1">
      <alignment horizontal="left" vertical="center"/>
    </xf>
    <xf numFmtId="0" fontId="0" fillId="0" borderId="16" xfId="0" applyFill="1" applyBorder="1">
      <alignment vertical="center"/>
    </xf>
    <xf numFmtId="0" fontId="0" fillId="0" borderId="0" xfId="0" applyFill="1" applyBorder="1">
      <alignment vertical="center"/>
    </xf>
    <xf numFmtId="176" fontId="0" fillId="0" borderId="1" xfId="0" applyNumberFormat="1" applyFill="1" applyBorder="1">
      <alignment vertical="center"/>
    </xf>
    <xf numFmtId="56" fontId="0" fillId="0" borderId="0" xfId="0" applyNumberFormat="1" applyFill="1">
      <alignment vertical="center"/>
    </xf>
    <xf numFmtId="0" fontId="7" fillId="0" borderId="0" xfId="7">
      <alignment vertical="center"/>
    </xf>
    <xf numFmtId="0" fontId="7" fillId="0" borderId="12" xfId="7" applyBorder="1">
      <alignment vertical="center"/>
    </xf>
    <xf numFmtId="0" fontId="7" fillId="0" borderId="3" xfId="7" applyBorder="1">
      <alignment vertical="center"/>
    </xf>
    <xf numFmtId="0" fontId="7" fillId="0" borderId="5" xfId="7" applyBorder="1">
      <alignment vertical="center"/>
    </xf>
    <xf numFmtId="0" fontId="7" fillId="2" borderId="9" xfId="7" applyFill="1" applyBorder="1">
      <alignment vertical="center"/>
    </xf>
    <xf numFmtId="0" fontId="7" fillId="2" borderId="2" xfId="7" applyFill="1" applyBorder="1">
      <alignment vertical="center"/>
    </xf>
    <xf numFmtId="0" fontId="7" fillId="2" borderId="6" xfId="7" applyFill="1" applyBorder="1">
      <alignment vertical="center"/>
    </xf>
    <xf numFmtId="0" fontId="4" fillId="9" borderId="40" xfId="7" applyFont="1" applyFill="1" applyBorder="1">
      <alignment vertical="center"/>
    </xf>
    <xf numFmtId="0" fontId="13" fillId="9" borderId="1" xfId="7" applyFont="1" applyFill="1" applyBorder="1" applyAlignment="1" applyProtection="1">
      <alignment horizontal="center" vertical="center" shrinkToFit="1"/>
      <protection locked="0"/>
    </xf>
    <xf numFmtId="6" fontId="7" fillId="0" borderId="34" xfId="5" applyFont="1" applyFill="1" applyBorder="1">
      <alignment vertical="center"/>
    </xf>
    <xf numFmtId="0" fontId="5" fillId="9" borderId="1" xfId="7" applyFont="1" applyFill="1" applyBorder="1" applyAlignment="1" applyProtection="1">
      <alignment horizontal="center" vertical="center" shrinkToFit="1"/>
      <protection locked="0"/>
    </xf>
    <xf numFmtId="0" fontId="5" fillId="0" borderId="1" xfId="7" applyFont="1" applyFill="1" applyBorder="1" applyAlignment="1" applyProtection="1">
      <alignment horizontal="left" vertical="center" shrinkToFit="1"/>
      <protection locked="0"/>
    </xf>
    <xf numFmtId="0" fontId="4" fillId="0" borderId="1" xfId="7" applyFont="1" applyBorder="1">
      <alignment vertical="center"/>
    </xf>
    <xf numFmtId="176" fontId="4" fillId="0" borderId="1" xfId="7" applyNumberFormat="1" applyFont="1" applyBorder="1" applyAlignment="1">
      <alignment horizontal="right" vertical="center"/>
    </xf>
    <xf numFmtId="6" fontId="4" fillId="0" borderId="34" xfId="5" applyFont="1" applyFill="1" applyBorder="1">
      <alignment vertical="center"/>
    </xf>
    <xf numFmtId="0" fontId="4" fillId="0" borderId="7" xfId="7" applyFont="1" applyBorder="1">
      <alignment vertical="center"/>
    </xf>
    <xf numFmtId="0" fontId="13" fillId="0" borderId="1" xfId="7" applyFont="1" applyFill="1" applyBorder="1" applyAlignment="1" applyProtection="1">
      <alignment horizontal="left" vertical="center" shrinkToFit="1"/>
      <protection locked="0"/>
    </xf>
    <xf numFmtId="0" fontId="14" fillId="0" borderId="0" xfId="7" applyFont="1">
      <alignment vertical="center"/>
    </xf>
    <xf numFmtId="0" fontId="5" fillId="0" borderId="1" xfId="7" applyFont="1" applyFill="1" applyBorder="1" applyAlignment="1" applyProtection="1">
      <alignment horizontal="left" vertical="center" wrapText="1"/>
      <protection locked="0"/>
    </xf>
    <xf numFmtId="0" fontId="4" fillId="0" borderId="34" xfId="7" applyFont="1" applyFill="1" applyBorder="1" applyAlignment="1">
      <alignment horizontal="left" vertical="center"/>
    </xf>
    <xf numFmtId="0" fontId="4" fillId="9" borderId="34" xfId="7" applyFont="1" applyFill="1" applyBorder="1" applyAlignment="1">
      <alignment horizontal="left" vertical="center"/>
    </xf>
    <xf numFmtId="0" fontId="4" fillId="9" borderId="1" xfId="7" applyFont="1" applyFill="1" applyBorder="1">
      <alignment vertical="center"/>
    </xf>
    <xf numFmtId="176" fontId="4" fillId="9" borderId="1" xfId="7" applyNumberFormat="1" applyFont="1" applyFill="1" applyBorder="1" applyAlignment="1">
      <alignment horizontal="right" vertical="center"/>
    </xf>
    <xf numFmtId="6" fontId="4" fillId="9" borderId="34" xfId="5" applyFont="1" applyFill="1" applyBorder="1">
      <alignment vertical="center"/>
    </xf>
    <xf numFmtId="0" fontId="4" fillId="9" borderId="7" xfId="7" applyFont="1" applyFill="1" applyBorder="1">
      <alignment vertical="center"/>
    </xf>
    <xf numFmtId="0" fontId="5" fillId="0" borderId="37" xfId="7" applyFont="1" applyFill="1" applyBorder="1" applyAlignment="1" applyProtection="1">
      <alignment horizontal="left" vertical="center" wrapText="1" shrinkToFit="1"/>
      <protection locked="0"/>
    </xf>
    <xf numFmtId="0" fontId="4" fillId="9" borderId="1" xfId="7" applyFont="1" applyFill="1" applyBorder="1" applyAlignment="1">
      <alignment horizontal="left" vertical="center"/>
    </xf>
    <xf numFmtId="0" fontId="13" fillId="0" borderId="37" xfId="7" applyFont="1" applyFill="1" applyBorder="1" applyAlignment="1" applyProtection="1">
      <alignment horizontal="left" vertical="center" wrapText="1" shrinkToFit="1"/>
      <protection locked="0"/>
    </xf>
    <xf numFmtId="0" fontId="7" fillId="0" borderId="1" xfId="7" applyFont="1" applyBorder="1">
      <alignment vertical="center"/>
    </xf>
    <xf numFmtId="176" fontId="7" fillId="0" borderId="1" xfId="7" applyNumberFormat="1" applyFont="1" applyBorder="1" applyAlignment="1">
      <alignment horizontal="right" vertical="center"/>
    </xf>
    <xf numFmtId="0" fontId="4" fillId="9" borderId="1" xfId="7" applyFont="1" applyFill="1" applyBorder="1" applyAlignment="1">
      <alignment horizontal="center" vertical="center"/>
    </xf>
    <xf numFmtId="0" fontId="14" fillId="0" borderId="1" xfId="7" applyFont="1" applyBorder="1">
      <alignment vertical="center"/>
    </xf>
    <xf numFmtId="0" fontId="14" fillId="0" borderId="7" xfId="7" applyFont="1" applyBorder="1">
      <alignment vertical="center"/>
    </xf>
    <xf numFmtId="0" fontId="5" fillId="9" borderId="1" xfId="7" applyFont="1" applyFill="1" applyBorder="1" applyAlignment="1" applyProtection="1">
      <alignment horizontal="left" vertical="center" shrinkToFit="1"/>
      <protection locked="0"/>
    </xf>
    <xf numFmtId="0" fontId="7" fillId="9" borderId="1" xfId="7" applyFont="1" applyFill="1" applyBorder="1">
      <alignment vertical="center"/>
    </xf>
    <xf numFmtId="0" fontId="13" fillId="9" borderId="1" xfId="7" applyFont="1" applyFill="1" applyBorder="1" applyAlignment="1" applyProtection="1">
      <alignment horizontal="left" vertical="center" shrinkToFit="1"/>
      <protection locked="0"/>
    </xf>
    <xf numFmtId="176" fontId="7" fillId="9" borderId="1" xfId="7" applyNumberFormat="1" applyFont="1" applyFill="1" applyBorder="1" applyAlignment="1">
      <alignment horizontal="right" vertical="center"/>
    </xf>
    <xf numFmtId="6" fontId="7" fillId="9" borderId="34" xfId="5" applyFont="1" applyFill="1" applyBorder="1">
      <alignment vertical="center"/>
    </xf>
    <xf numFmtId="176" fontId="7" fillId="2" borderId="3" xfId="7" applyNumberFormat="1" applyFill="1" applyBorder="1">
      <alignment vertical="center"/>
    </xf>
    <xf numFmtId="0" fontId="7" fillId="2" borderId="3" xfId="7" applyFill="1" applyBorder="1">
      <alignment vertical="center"/>
    </xf>
    <xf numFmtId="0" fontId="7" fillId="2" borderId="5" xfId="7" applyFill="1" applyBorder="1">
      <alignment vertical="center"/>
    </xf>
    <xf numFmtId="0" fontId="7" fillId="0" borderId="16" xfId="7" applyBorder="1">
      <alignment vertical="center"/>
    </xf>
    <xf numFmtId="0" fontId="7" fillId="0" borderId="1" xfId="7" applyBorder="1">
      <alignment vertical="center"/>
    </xf>
    <xf numFmtId="176" fontId="7" fillId="0" borderId="1" xfId="7" applyNumberFormat="1" applyBorder="1">
      <alignment vertical="center"/>
    </xf>
    <xf numFmtId="176" fontId="7" fillId="0" borderId="1" xfId="7" applyNumberFormat="1" applyFont="1" applyBorder="1">
      <alignment vertical="center"/>
    </xf>
    <xf numFmtId="176" fontId="4" fillId="0" borderId="1" xfId="7" applyNumberFormat="1" applyFont="1" applyBorder="1">
      <alignment vertical="center"/>
    </xf>
    <xf numFmtId="0" fontId="7" fillId="3" borderId="1" xfId="7" applyFill="1" applyBorder="1">
      <alignment vertical="center"/>
    </xf>
    <xf numFmtId="176" fontId="7" fillId="3" borderId="1" xfId="7" applyNumberFormat="1" applyFill="1" applyBorder="1">
      <alignment vertical="center"/>
    </xf>
    <xf numFmtId="0" fontId="7" fillId="0" borderId="0" xfId="7" applyAlignment="1">
      <alignment horizontal="left" vertical="center"/>
    </xf>
    <xf numFmtId="0" fontId="15" fillId="0" borderId="10" xfId="7" applyFont="1" applyBorder="1">
      <alignment vertical="center"/>
    </xf>
    <xf numFmtId="56" fontId="15" fillId="0" borderId="1" xfId="7" applyNumberFormat="1" applyFont="1" applyBorder="1">
      <alignment vertical="center"/>
    </xf>
    <xf numFmtId="0" fontId="4" fillId="0" borderId="1" xfId="7" applyFont="1" applyBorder="1" applyAlignment="1">
      <alignment vertical="center" wrapText="1"/>
    </xf>
    <xf numFmtId="0" fontId="7" fillId="0" borderId="10" xfId="7" applyBorder="1">
      <alignment vertical="center"/>
    </xf>
    <xf numFmtId="56" fontId="7" fillId="0" borderId="1" xfId="7" applyNumberFormat="1" applyBorder="1">
      <alignment vertical="center"/>
    </xf>
    <xf numFmtId="0" fontId="7" fillId="0" borderId="1" xfId="7" applyBorder="1" applyAlignment="1">
      <alignment vertical="center" wrapText="1"/>
    </xf>
    <xf numFmtId="0" fontId="7" fillId="0" borderId="7" xfId="7" applyBorder="1">
      <alignment vertical="center"/>
    </xf>
    <xf numFmtId="5" fontId="0" fillId="0" borderId="1" xfId="0" applyNumberFormat="1" applyBorder="1">
      <alignment vertical="center"/>
    </xf>
    <xf numFmtId="5" fontId="0" fillId="3" borderId="1" xfId="0" applyNumberFormat="1" applyFill="1" applyBorder="1">
      <alignment vertical="center"/>
    </xf>
    <xf numFmtId="57" fontId="0" fillId="0" borderId="0" xfId="0" applyNumberFormat="1">
      <alignment vertical="center"/>
    </xf>
    <xf numFmtId="0" fontId="0" fillId="6" borderId="1" xfId="0" applyFill="1" applyBorder="1" applyAlignment="1">
      <alignment horizontal="center" vertical="center"/>
    </xf>
    <xf numFmtId="0" fontId="16" fillId="0" borderId="1" xfId="0" applyFont="1" applyBorder="1" applyAlignment="1">
      <alignment horizontal="center" vertical="center"/>
    </xf>
    <xf numFmtId="177" fontId="0" fillId="0" borderId="37" xfId="0" applyNumberFormat="1" applyFill="1" applyBorder="1">
      <alignment vertical="center"/>
    </xf>
    <xf numFmtId="177" fontId="0" fillId="0" borderId="1" xfId="0" applyNumberFormat="1" applyFill="1" applyBorder="1">
      <alignment vertical="center"/>
    </xf>
    <xf numFmtId="0" fontId="0" fillId="8" borderId="11" xfId="0" applyFill="1" applyBorder="1">
      <alignment vertical="center"/>
    </xf>
    <xf numFmtId="0" fontId="0" fillId="8" borderId="4" xfId="0" applyFill="1" applyBorder="1">
      <alignment vertical="center"/>
    </xf>
    <xf numFmtId="177" fontId="0" fillId="8" borderId="4" xfId="0" applyNumberFormat="1" applyFill="1" applyBorder="1">
      <alignment vertical="center"/>
    </xf>
    <xf numFmtId="0" fontId="0" fillId="8" borderId="8" xfId="0" applyFill="1" applyBorder="1">
      <alignment vertical="center"/>
    </xf>
    <xf numFmtId="0" fontId="4" fillId="8" borderId="40" xfId="7" applyFont="1" applyFill="1" applyBorder="1">
      <alignment vertical="center"/>
    </xf>
    <xf numFmtId="0" fontId="13" fillId="8" borderId="1" xfId="7" applyFont="1" applyFill="1" applyBorder="1" applyAlignment="1" applyProtection="1">
      <alignment horizontal="center" vertical="center" shrinkToFit="1"/>
      <protection locked="0"/>
    </xf>
    <xf numFmtId="0" fontId="13" fillId="8" borderId="1" xfId="7" applyFont="1" applyFill="1" applyBorder="1" applyAlignment="1" applyProtection="1">
      <alignment horizontal="left" vertical="center" wrapText="1" shrinkToFit="1"/>
      <protection locked="0"/>
    </xf>
    <xf numFmtId="0" fontId="7" fillId="8" borderId="34" xfId="7" applyFont="1" applyFill="1" applyBorder="1">
      <alignment vertical="center"/>
    </xf>
    <xf numFmtId="0" fontId="4" fillId="8" borderId="34" xfId="7" applyFont="1" applyFill="1" applyBorder="1">
      <alignment vertical="center"/>
    </xf>
    <xf numFmtId="0" fontId="4" fillId="8" borderId="41" xfId="7" applyFont="1" applyFill="1" applyBorder="1">
      <alignment vertical="center"/>
    </xf>
    <xf numFmtId="0" fontId="5" fillId="8" borderId="1" xfId="7" applyFont="1" applyFill="1" applyBorder="1" applyAlignment="1" applyProtection="1">
      <alignment horizontal="center" vertical="center" shrinkToFit="1"/>
      <protection locked="0"/>
    </xf>
    <xf numFmtId="0" fontId="5" fillId="8" borderId="1" xfId="7" applyFont="1" applyFill="1" applyBorder="1" applyAlignment="1" applyProtection="1">
      <alignment horizontal="left" vertical="center" shrinkToFit="1"/>
      <protection locked="0"/>
    </xf>
    <xf numFmtId="0" fontId="4" fillId="8" borderId="1" xfId="7" applyFont="1" applyFill="1" applyBorder="1">
      <alignment vertical="center"/>
    </xf>
    <xf numFmtId="6" fontId="4" fillId="8" borderId="34" xfId="5" applyFont="1" applyFill="1" applyBorder="1">
      <alignment vertical="center"/>
    </xf>
    <xf numFmtId="0" fontId="4" fillId="8" borderId="7" xfId="7" applyFont="1" applyFill="1" applyBorder="1">
      <alignment vertical="center"/>
    </xf>
    <xf numFmtId="176" fontId="4" fillId="8" borderId="1" xfId="0" applyNumberFormat="1" applyFont="1" applyFill="1" applyBorder="1" applyAlignment="1">
      <alignment horizontal="right" vertical="center"/>
    </xf>
    <xf numFmtId="6" fontId="4" fillId="8" borderId="34" xfId="5" applyFont="1" applyFill="1" applyBorder="1" applyAlignment="1">
      <alignment horizontal="right" vertical="center"/>
    </xf>
    <xf numFmtId="0" fontId="5" fillId="8" borderId="1" xfId="7" applyFont="1" applyFill="1" applyBorder="1" applyAlignment="1" applyProtection="1">
      <alignment horizontal="left" vertical="center" wrapText="1"/>
      <protection locked="0"/>
    </xf>
    <xf numFmtId="6" fontId="5" fillId="8" borderId="1" xfId="1" applyFont="1" applyFill="1" applyBorder="1" applyAlignment="1"/>
    <xf numFmtId="0" fontId="5" fillId="3" borderId="3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0" xfId="0" applyFont="1" applyBorder="1" applyAlignment="1">
      <alignment horizontal="center" vertical="center"/>
    </xf>
    <xf numFmtId="179" fontId="5" fillId="0" borderId="0" xfId="0" applyNumberFormat="1" applyFont="1" applyBorder="1" applyAlignment="1">
      <alignment horizontal="center" vertical="center"/>
    </xf>
    <xf numFmtId="0" fontId="5" fillId="3" borderId="30"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9" xfId="0" applyFont="1" applyFill="1" applyBorder="1" applyAlignment="1">
      <alignment horizontal="center" vertical="center"/>
    </xf>
    <xf numFmtId="0" fontId="5" fillId="0" borderId="28" xfId="0" applyFont="1" applyBorder="1" applyAlignment="1">
      <alignment horizontal="center" vertical="center"/>
    </xf>
    <xf numFmtId="179" fontId="5" fillId="0" borderId="28" xfId="0" applyNumberFormat="1" applyFont="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42" xfId="0" applyFill="1" applyBorder="1" applyAlignment="1">
      <alignment horizontal="center"/>
    </xf>
    <xf numFmtId="0" fontId="0" fillId="2" borderId="43" xfId="0" applyFill="1" applyBorder="1" applyAlignment="1">
      <alignment horizontal="center"/>
    </xf>
    <xf numFmtId="0" fontId="7" fillId="2" borderId="13" xfId="7" applyFill="1" applyBorder="1" applyAlignment="1">
      <alignment horizontal="center"/>
    </xf>
    <xf numFmtId="0" fontId="7" fillId="2" borderId="14" xfId="7" applyFill="1" applyBorder="1" applyAlignment="1">
      <alignment horizontal="center"/>
    </xf>
    <xf numFmtId="0" fontId="7" fillId="2" borderId="15" xfId="7" applyFill="1" applyBorder="1" applyAlignment="1">
      <alignment horizontal="center"/>
    </xf>
  </cellXfs>
  <cellStyles count="9">
    <cellStyle name="桁区切り 2" xfId="4"/>
    <cellStyle name="通貨 2" xfId="2"/>
    <cellStyle name="通貨 2 2" xfId="5"/>
    <cellStyle name="通貨 3" xfId="1"/>
    <cellStyle name="標準" xfId="0" builtinId="0"/>
    <cellStyle name="標準 2" xfId="8"/>
    <cellStyle name="標準 2 2" xfId="6"/>
    <cellStyle name="標準 2 4" xfId="3"/>
    <cellStyle name="標準 3"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158"/>
  <sheetViews>
    <sheetView tabSelected="1" zoomScale="85" zoomScaleNormal="85" workbookViewId="0">
      <selection activeCell="H11" sqref="H11"/>
    </sheetView>
  </sheetViews>
  <sheetFormatPr defaultRowHeight="13.5"/>
  <cols>
    <col min="1" max="1" width="15.75" customWidth="1"/>
    <col min="2" max="2" width="13.75" customWidth="1"/>
    <col min="3" max="3" width="13.5" customWidth="1"/>
    <col min="4" max="7" width="12.625" customWidth="1"/>
    <col min="8" max="8" width="9.5" bestFit="1" customWidth="1"/>
  </cols>
  <sheetData>
    <row r="1" spans="1:9">
      <c r="A1" s="223" t="s">
        <v>1594</v>
      </c>
      <c r="B1" s="223"/>
      <c r="C1" s="223"/>
      <c r="D1" s="223"/>
      <c r="E1" s="223"/>
      <c r="F1" s="223"/>
      <c r="G1" s="223"/>
      <c r="H1" s="184">
        <v>43035</v>
      </c>
      <c r="I1" t="s">
        <v>2765</v>
      </c>
    </row>
    <row r="2" spans="1:9">
      <c r="A2" s="224" t="s">
        <v>1595</v>
      </c>
      <c r="B2" s="225" t="s">
        <v>1596</v>
      </c>
      <c r="C2" s="225"/>
      <c r="D2" s="225" t="s">
        <v>1597</v>
      </c>
      <c r="E2" s="225"/>
      <c r="F2" s="224" t="s">
        <v>1598</v>
      </c>
      <c r="G2" s="224"/>
    </row>
    <row r="3" spans="1:9">
      <c r="A3" s="224"/>
      <c r="B3" s="24" t="s">
        <v>1599</v>
      </c>
      <c r="C3" s="24" t="s">
        <v>1600</v>
      </c>
      <c r="D3" s="24" t="s">
        <v>1599</v>
      </c>
      <c r="E3" s="24" t="s">
        <v>1600</v>
      </c>
      <c r="F3" s="24" t="s">
        <v>1599</v>
      </c>
      <c r="G3" s="24" t="s">
        <v>1600</v>
      </c>
    </row>
    <row r="4" spans="1:9">
      <c r="A4" s="44" t="s">
        <v>1601</v>
      </c>
      <c r="B4" s="20">
        <f>SUM(第一営業部第一課派遣【】!F125)</f>
        <v>32262628</v>
      </c>
      <c r="C4" s="20">
        <f>SUM(第一営業部第一課派遣【】!I125)</f>
        <v>34788099</v>
      </c>
      <c r="D4" s="20">
        <f>SUM(第一営業部第一課紹介【】!F6)</f>
        <v>498000</v>
      </c>
      <c r="E4" s="20">
        <f>SUM(第一営業部第一課紹介【】!I6)</f>
        <v>537840</v>
      </c>
      <c r="F4" s="25">
        <f t="shared" ref="F4:F13" si="0">SUM(B4+D4)</f>
        <v>32760628</v>
      </c>
      <c r="G4" s="22">
        <f t="shared" ref="G4:G13" si="1">SUM(C4+E4)</f>
        <v>35325939</v>
      </c>
    </row>
    <row r="5" spans="1:9">
      <c r="A5" s="44" t="s">
        <v>1602</v>
      </c>
      <c r="B5" s="20">
        <f>SUM(第一営業部第二課派遣【】!F134)</f>
        <v>30331601</v>
      </c>
      <c r="C5" s="20">
        <f>SUM(第一営業部第二課派遣【】!I134)</f>
        <v>32705682</v>
      </c>
      <c r="D5" s="20">
        <f>SUM(第一営業部第二課紹介【】!F7)</f>
        <v>684072</v>
      </c>
      <c r="E5" s="20">
        <f>SUM(第一営業部第二課紹介【】!I7)</f>
        <v>738798</v>
      </c>
      <c r="F5" s="25">
        <f t="shared" si="0"/>
        <v>31015673</v>
      </c>
      <c r="G5" s="22">
        <f t="shared" si="1"/>
        <v>33444480</v>
      </c>
    </row>
    <row r="6" spans="1:9">
      <c r="A6" s="44" t="s">
        <v>1603</v>
      </c>
      <c r="B6" s="20">
        <f>SUM(第二営業部第一課派遣【】!F147)</f>
        <v>38395161</v>
      </c>
      <c r="C6" s="20">
        <f>SUM(第二営業部第一課派遣【】!I147)</f>
        <v>41395495</v>
      </c>
      <c r="D6" s="20">
        <f>SUM(第二営業部第一課紹介【】!F8)</f>
        <v>996560</v>
      </c>
      <c r="E6" s="20">
        <f>SUM(第二営業部第一課紹介【】!I8)</f>
        <v>1076285</v>
      </c>
      <c r="F6" s="25">
        <f t="shared" si="0"/>
        <v>39391721</v>
      </c>
      <c r="G6" s="22">
        <f t="shared" si="1"/>
        <v>42471780</v>
      </c>
    </row>
    <row r="7" spans="1:9">
      <c r="A7" s="44" t="s">
        <v>1604</v>
      </c>
      <c r="B7" s="20">
        <f>SUM(第二営業部第二課派遣【】!F226)</f>
        <v>60770604</v>
      </c>
      <c r="C7" s="20">
        <f>SUM(第二営業部第二課派遣【】!I226)</f>
        <v>65516078</v>
      </c>
      <c r="D7" s="20">
        <f>SUM(第二営業部第二課紹介【】!F4)</f>
        <v>96000</v>
      </c>
      <c r="E7" s="20">
        <f>SUM(第二営業部第二課紹介【】!I4)</f>
        <v>103680</v>
      </c>
      <c r="F7" s="25">
        <f t="shared" si="0"/>
        <v>60866604</v>
      </c>
      <c r="G7" s="22">
        <f t="shared" si="1"/>
        <v>65619758</v>
      </c>
    </row>
    <row r="8" spans="1:9">
      <c r="A8" s="44" t="s">
        <v>1606</v>
      </c>
      <c r="B8" s="20">
        <f>SUM(第三営業部第一課派遣【】!F87)</f>
        <v>21511889</v>
      </c>
      <c r="C8" s="20">
        <f>SUM(第三営業部第一課派遣【】!I87)</f>
        <v>23207356</v>
      </c>
      <c r="D8" s="20">
        <v>0</v>
      </c>
      <c r="E8" s="20">
        <v>0</v>
      </c>
      <c r="F8" s="25">
        <f>SUM(B8+D8)</f>
        <v>21511889</v>
      </c>
      <c r="G8" s="22">
        <f>SUM(C8+E8)</f>
        <v>23207356</v>
      </c>
    </row>
    <row r="9" spans="1:9">
      <c r="A9" s="44" t="s">
        <v>1605</v>
      </c>
      <c r="B9" s="20">
        <f>SUM(第三営業部第二課派遣【】!F117)</f>
        <v>28963564</v>
      </c>
      <c r="C9" s="20">
        <f>SUM(第三営業部第二課派遣【】!I117)</f>
        <v>31226046</v>
      </c>
      <c r="D9" s="20">
        <v>0</v>
      </c>
      <c r="E9" s="20">
        <v>0</v>
      </c>
      <c r="F9" s="25">
        <f t="shared" si="0"/>
        <v>28963564</v>
      </c>
      <c r="G9" s="22">
        <f t="shared" si="1"/>
        <v>31226046</v>
      </c>
    </row>
    <row r="10" spans="1:9">
      <c r="A10" s="44" t="s">
        <v>1607</v>
      </c>
      <c r="B10" s="20">
        <f>SUM(ITｿﾘｭｰｼｮﾝ事業部派遣【】!F86)</f>
        <v>46072426</v>
      </c>
      <c r="C10" s="20">
        <f>SUM(ITｿﾘｭｰｼｮﾝ事業部派遣【】!I86)</f>
        <v>49750887.799999997</v>
      </c>
      <c r="D10" s="20">
        <v>0</v>
      </c>
      <c r="E10" s="20">
        <v>0</v>
      </c>
      <c r="F10" s="25">
        <f t="shared" si="0"/>
        <v>46072426</v>
      </c>
      <c r="G10" s="22">
        <f t="shared" si="1"/>
        <v>49750887.799999997</v>
      </c>
    </row>
    <row r="11" spans="1:9">
      <c r="A11" s="44" t="s">
        <v>1608</v>
      </c>
      <c r="B11" s="20">
        <f>SUM(総合人材事業部派遣【】!F40)</f>
        <v>6574474</v>
      </c>
      <c r="C11" s="20">
        <f>SUM(総合人材事業部派遣【】!I40)</f>
        <v>7089076</v>
      </c>
      <c r="D11" s="20">
        <f>総合人材事業部紹介【】!F5</f>
        <v>226800</v>
      </c>
      <c r="E11" s="20">
        <f>総合人材事業部紹介【】!I5</f>
        <v>244944</v>
      </c>
      <c r="F11" s="25">
        <f t="shared" si="0"/>
        <v>6801274</v>
      </c>
      <c r="G11" s="22">
        <f t="shared" si="1"/>
        <v>7334020</v>
      </c>
    </row>
    <row r="12" spans="1:9">
      <c r="A12" s="44" t="s">
        <v>2761</v>
      </c>
      <c r="B12" s="20">
        <f>中部【派遣】!F226</f>
        <v>38751445</v>
      </c>
      <c r="C12" s="20">
        <f>中部【派遣】!H226</f>
        <v>41799247</v>
      </c>
      <c r="D12" s="20">
        <f>中部【紹介】!F10</f>
        <v>732147</v>
      </c>
      <c r="E12" s="20">
        <f>中部【紹介】!H10</f>
        <v>790718</v>
      </c>
      <c r="F12" s="25">
        <f t="shared" si="0"/>
        <v>39483592</v>
      </c>
      <c r="G12" s="22">
        <f t="shared" si="1"/>
        <v>42589965</v>
      </c>
    </row>
    <row r="13" spans="1:9">
      <c r="A13" s="44" t="s">
        <v>2762</v>
      </c>
      <c r="B13" s="20">
        <f>関西【派遣】!F115</f>
        <v>21730802</v>
      </c>
      <c r="C13" s="20">
        <f>関西【派遣】!H115</f>
        <v>23503640.48</v>
      </c>
      <c r="D13" s="20">
        <f>関西【紹介】!F7</f>
        <v>163160</v>
      </c>
      <c r="E13" s="20">
        <f>関西【紹介】!H7</f>
        <v>176213</v>
      </c>
      <c r="F13" s="25">
        <f t="shared" si="0"/>
        <v>21893962</v>
      </c>
      <c r="G13" s="22">
        <f t="shared" si="1"/>
        <v>23679853.48</v>
      </c>
    </row>
    <row r="14" spans="1:9">
      <c r="A14" s="44" t="s">
        <v>2763</v>
      </c>
      <c r="B14" s="20">
        <f>東北【派遣】!F145</f>
        <v>25616668</v>
      </c>
      <c r="C14" s="20">
        <f>東北【派遣】!I145</f>
        <v>27662035</v>
      </c>
      <c r="D14" s="20">
        <f>東北【紹介】!F5</f>
        <v>329442</v>
      </c>
      <c r="E14" s="20">
        <f>東北【紹介】!I5</f>
        <v>355797.36</v>
      </c>
      <c r="F14" s="25">
        <f t="shared" ref="F14" si="2">SUM(B14+D14)</f>
        <v>25946110</v>
      </c>
      <c r="G14" s="22">
        <f t="shared" ref="G14" si="3">SUM(C14+E14)</f>
        <v>28017832.359999999</v>
      </c>
    </row>
    <row r="15" spans="1:9">
      <c r="A15" s="44" t="s">
        <v>2764</v>
      </c>
      <c r="B15" s="20">
        <f>九州【派遣】!F52</f>
        <v>7942766</v>
      </c>
      <c r="C15" s="20">
        <f>九州【派遣】!I52</f>
        <v>8562975</v>
      </c>
      <c r="D15" s="20">
        <f>九州【紹介】!F5</f>
        <v>192000</v>
      </c>
      <c r="E15" s="20">
        <f>九州【紹介】!I5</f>
        <v>207360</v>
      </c>
      <c r="F15" s="25">
        <f t="shared" ref="F15" si="4">SUM(B15+D15)</f>
        <v>8134766</v>
      </c>
      <c r="G15" s="22">
        <f t="shared" ref="G15" si="5">SUM(C15+E15)</f>
        <v>8770335</v>
      </c>
    </row>
    <row r="16" spans="1:9">
      <c r="A16" s="44" t="s">
        <v>1593</v>
      </c>
      <c r="B16" s="20">
        <f>SUM(B4:B15)</f>
        <v>358924028</v>
      </c>
      <c r="C16" s="20">
        <f t="shared" ref="C16:G16" si="6">SUM(C4:C15)</f>
        <v>387206617.28000003</v>
      </c>
      <c r="D16" s="20">
        <f t="shared" si="6"/>
        <v>3918181</v>
      </c>
      <c r="E16" s="20">
        <f t="shared" si="6"/>
        <v>4231635.3599999994</v>
      </c>
      <c r="F16" s="25">
        <f t="shared" si="6"/>
        <v>362842209</v>
      </c>
      <c r="G16" s="22">
        <f t="shared" si="6"/>
        <v>391438252.64000005</v>
      </c>
    </row>
    <row r="18" spans="1:9">
      <c r="B18" s="222" t="s">
        <v>1601</v>
      </c>
      <c r="C18" s="222"/>
      <c r="D18" s="222"/>
      <c r="E18" s="222"/>
      <c r="F18" s="222"/>
      <c r="G18" s="222" t="s">
        <v>1627</v>
      </c>
      <c r="H18" s="222"/>
      <c r="I18" s="222"/>
    </row>
    <row r="19" spans="1:9">
      <c r="A19" s="24" t="s">
        <v>1626</v>
      </c>
      <c r="B19" s="24" t="s">
        <v>1637</v>
      </c>
      <c r="C19" s="37" t="s">
        <v>4</v>
      </c>
      <c r="D19" s="37" t="s">
        <v>1609</v>
      </c>
      <c r="E19" s="37" t="s">
        <v>1610</v>
      </c>
      <c r="F19" s="37" t="s">
        <v>1611</v>
      </c>
      <c r="G19" s="185" t="s">
        <v>1609</v>
      </c>
      <c r="H19" s="185" t="s">
        <v>1610</v>
      </c>
      <c r="I19" s="185" t="s">
        <v>1628</v>
      </c>
    </row>
    <row r="20" spans="1:9">
      <c r="A20" s="41">
        <v>41246</v>
      </c>
      <c r="B20" s="42">
        <v>100092</v>
      </c>
      <c r="C20" s="42" t="s">
        <v>1640</v>
      </c>
      <c r="D20" s="20">
        <v>4442903</v>
      </c>
      <c r="E20" s="20">
        <v>0</v>
      </c>
      <c r="F20" s="20">
        <v>4442903</v>
      </c>
      <c r="G20" s="50" t="s">
        <v>1625</v>
      </c>
      <c r="H20" s="50" t="s">
        <v>1625</v>
      </c>
      <c r="I20" s="50" t="s">
        <v>1625</v>
      </c>
    </row>
    <row r="21" spans="1:9">
      <c r="A21" s="41">
        <v>41401</v>
      </c>
      <c r="B21" s="42">
        <v>100100</v>
      </c>
      <c r="C21" s="42" t="s">
        <v>29</v>
      </c>
      <c r="D21" s="20">
        <v>10761068</v>
      </c>
      <c r="E21" s="20">
        <v>0</v>
      </c>
      <c r="F21" s="20">
        <v>10761068</v>
      </c>
      <c r="G21" s="50">
        <f>RANK(D21,($D$21,$D$22,$D$23,$D$24,$D$25,$D$26,$D$31,$D$32,$D$33,$D$34,$D$35,$D$36,$D$42,$D$43,$D$44,$D$45,$D$46,$D$47,$D$53,$D$54,$D$55,$D$56,$D$57,$D$58,$D$59,$D$64,$D$65,$D$66,$D$67,$D$68,$D$74,$D$75,$D$76,$D$77,$D$78,$D$79,$D$86,$D$87,$D$88,$D$93,$D$99,$D$100,$D$101,$D$102,$D$109,$D$110,$D$115,$D$122,$D$123,$D$124,$D$125,$D$126,$D$127,$D$128,$D$129,$D$130,$D$136,$D$145,$D$146,$D$147,$D$148,$D$149,$D$150,$D$156,$D$157),0)</f>
        <v>5</v>
      </c>
      <c r="H21" s="50" t="s">
        <v>1625</v>
      </c>
      <c r="I21" s="50">
        <f>RANK(F21,($F$21,$F$22,$F$23,$F$24,$F$25,$F$26,$F$31,$F$32,$F$33,$F$34,$F$35,$F$36,$F$42,$F$43,$F$44,$F$45,$F$46,$F$47,$F$53,$F$54,$F$55,$F$56,$F$57,$F$58,$F$59,$F$64,$F$65,$F$66,$F$67,$F$68,$F$74,$F$75,$F$76,$F$77,$F$78,$F$79,$F$86,$F$87,$F$88,$F$93,$F$99,$F$100,$F$101,$F$102,$F$109,$F$110,$F$115,$F$122,$F$123,$F$124,$F$125,$F$126,$F$127,$F$128,$F$129,$F$130,$F$136,$F$145,$F$146,$F$147,$F$148,$F$149,$F$150,$F$156,$F$157),0)</f>
        <v>5</v>
      </c>
    </row>
    <row r="22" spans="1:9">
      <c r="A22" s="41">
        <v>41699</v>
      </c>
      <c r="B22" s="42">
        <v>100109</v>
      </c>
      <c r="C22" s="42" t="s">
        <v>105</v>
      </c>
      <c r="D22" s="20">
        <v>1741615</v>
      </c>
      <c r="E22" s="20">
        <v>398000</v>
      </c>
      <c r="F22" s="20">
        <v>2139615</v>
      </c>
      <c r="G22" s="50">
        <f>RANK(D22,($D$21,$D$22,$D$23,$D$24,$D$25,$D$26,$D$31,$D$32,$D$33,$D$34,$D$35,$D$36,$D$42,$D$43,$D$44,$D$45,$D$46,$D$47,$D$53,$D$54,$D$55,$D$56,$D$57,$D$58,$D$59,$D$64,$D$65,$D$66,$D$67,$D$68,$D$74,$D$75,$D$76,$D$77,$D$78,$D$79,$D$86,$D$87,$D$88,$D$93,$D$99,$D$100,$D$101,$D$102,$D$109,$D$110,$D$115,$D$122,$D$123,$D$124,$D$125,$D$126,$D$127,$D$128,$D$129,$D$130,$D$136,$D$145,$D$146,$D$147,$D$148,$D$149,$D$150,$D$156,$D$157),0)</f>
        <v>47</v>
      </c>
      <c r="H22" s="50">
        <f>RANK(E22,($E$22,$E$23,$E$32,$E$35,$E$42,$E$43,$E$44,$E$45,$E$57,$E$93,$E$101,$E$102,$E$109,$E$110,$E$127,$E$129,$E$146,$E$156),0)</f>
        <v>3</v>
      </c>
      <c r="I22" s="50">
        <f>RANK(F22,($F$21,$F$22,$F$23,$F$24,$F$25,$F$26,$F$31,$F$32,$F$33,$F$34,$F$35,$F$36,$F$42,$F$43,$F$44,$F$45,$F$46,$F$47,$F$53,$F$54,$F$55,$F$56,$F$57,$F$58,$F$59,$F$64,$F$65,$F$66,$F$67,$F$68,$F$74,$F$75,$F$76,$F$77,$F$78,$F$79,$F$86,$F$87,$F$88,$F$93,$F$99,$F$100,$F$101,$F$102,$F$109,$F$110,$F$115,$F$122,$F$123,$F$124,$F$125,$F$126,$F$127,$F$128,$F$129,$F$130,$F$136,$F$145,$F$146,$F$147,$F$148,$F$149,$F$150,$F$156,$F$157),0)</f>
        <v>44</v>
      </c>
    </row>
    <row r="23" spans="1:9">
      <c r="A23" s="41">
        <v>42031</v>
      </c>
      <c r="B23" s="42">
        <v>100146</v>
      </c>
      <c r="C23" s="42" t="s">
        <v>42</v>
      </c>
      <c r="D23" s="20">
        <v>9793022</v>
      </c>
      <c r="E23" s="20">
        <v>100000</v>
      </c>
      <c r="F23" s="20">
        <v>9893022</v>
      </c>
      <c r="G23" s="50">
        <f>RANK(D23,($D$21,$D$22,$D$23,$D$24,$D$25,$D$26,$D$31,$D$32,$D$33,$D$34,$D$35,$D$36,$D$42,$D$43,$D$44,$D$45,$D$46,$D$47,$D$53,$D$54,$D$55,$D$56,$D$57,$D$58,$D$59,$D$64,$D$65,$D$66,$D$67,$D$68,$D$74,$D$75,$D$76,$D$77,$D$78,$D$79,$D$86,$D$87,$D$88,$D$93,$D$99,$D$100,$D$101,$D$102,$D$109,$D$110,$D$115,$D$122,$D$123,$D$124,$D$125,$D$126,$D$127,$D$128,$D$129,$D$130,$D$136,$D$145,$D$146,$D$147,$D$148,$D$149,$D$150,$D$156,$D$157),0)</f>
        <v>7</v>
      </c>
      <c r="H23" s="50">
        <f>RANK(E23,($E$22,$E$23,$E$32,$E$35,$E$42,$E$43,$E$44,$E$45,$E$57,$E$93,$E$101,$E$102,$E$109,$E$110,$E$127,$E$129,$E$146,$E$156),0)</f>
        <v>13</v>
      </c>
      <c r="I23" s="50">
        <f>RANK(F23,($F$21,$F$22,$F$23,$F$24,$F$25,$F$26,$F$31,$F$32,$F$33,$F$34,$F$35,$F$36,$F$42,$F$43,$F$44,$F$45,$F$46,$F$47,$F$53,$F$54,$F$55,$F$56,$F$57,$F$58,$F$59,$F$64,$F$65,$F$66,$F$67,$F$68,$F$74,$F$75,$F$76,$F$77,$F$78,$F$79,$F$86,$F$87,$F$88,$F$93,$F$99,$F$100,$F$101,$F$102,$F$109,$F$110,$F$115,$F$122,$F$123,$F$124,$F$125,$F$126,$F$127,$F$128,$F$129,$F$130,$F$136,$F$145,$F$146,$F$147,$F$148,$F$149,$F$150,$F$156,$F$157),0)</f>
        <v>7</v>
      </c>
    </row>
    <row r="24" spans="1:9">
      <c r="A24" s="43">
        <v>42826</v>
      </c>
      <c r="B24" s="42">
        <v>100199</v>
      </c>
      <c r="C24" s="42" t="s">
        <v>45</v>
      </c>
      <c r="D24" s="20">
        <v>1763408</v>
      </c>
      <c r="E24" s="20">
        <v>0</v>
      </c>
      <c r="F24" s="20">
        <v>1763408</v>
      </c>
      <c r="G24" s="50">
        <f>RANK(D24,($D$21,$D$22,$D$23,$D$24,$D$25,$D$26,$D$31,$D$32,$D$33,$D$34,$D$35,$D$36,$D$42,$D$43,$D$44,$D$45,$D$46,$D$47,$D$53,$D$54,$D$55,$D$56,$D$57,$D$58,$D$59,$D$64,$D$65,$D$66,$D$67,$D$68,$D$74,$D$75,$D$76,$D$77,$D$78,$D$79,$D$86,$D$87,$D$88,$D$93,$D$99,$D$100,$D$101,$D$102,$D$109,$D$110,$D$115,$D$122,$D$123,$D$124,$D$125,$D$126,$D$127,$D$128,$D$129,$D$130,$D$136,$D$145,$D$146,$D$147,$D$148,$D$149,$D$150,$D$156,$D$157),0)</f>
        <v>46</v>
      </c>
      <c r="H24" s="50" t="s">
        <v>1625</v>
      </c>
      <c r="I24" s="50">
        <f>RANK(F24,($F$21,$F$22,$F$23,$F$24,$F$25,$F$26,$F$31,$F$32,$F$33,$F$34,$F$35,$F$36,$F$42,$F$43,$F$44,$F$45,$F$46,$F$47,$F$53,$F$54,$F$55,$F$56,$F$57,$F$58,$F$59,$F$64,$F$65,$F$66,$F$67,$F$68,$F$74,$F$75,$F$76,$F$77,$F$78,$F$79,$F$86,$F$87,$F$88,$F$93,$F$99,$F$100,$F$101,$F$102,$F$109,$F$110,$F$115,$F$122,$F$123,$F$124,$F$125,$F$126,$F$127,$F$128,$F$129,$F$130,$F$136,$F$145,$F$146,$F$147,$F$148,$F$149,$F$150,$F$156,$F$157),0)</f>
        <v>48</v>
      </c>
    </row>
    <row r="25" spans="1:9">
      <c r="A25" s="43">
        <v>42826</v>
      </c>
      <c r="B25" s="42">
        <v>100209</v>
      </c>
      <c r="C25" s="42" t="s">
        <v>37</v>
      </c>
      <c r="D25" s="20">
        <v>1253480</v>
      </c>
      <c r="E25" s="20">
        <v>0</v>
      </c>
      <c r="F25" s="20">
        <v>1253480</v>
      </c>
      <c r="G25" s="50">
        <f>RANK(D25,($D$21,$D$22,$D$23,$D$24,$D$25,$D$26,$D$31,$D$32,$D$33,$D$34,$D$35,$D$36,$D$42,$D$43,$D$44,$D$45,$D$46,$D$47,$D$53,$D$54,$D$55,$D$56,$D$57,$D$58,$D$59,$D$64,$D$65,$D$66,$D$67,$D$68,$D$74,$D$75,$D$76,$D$77,$D$78,$D$79,$D$86,$D$87,$D$88,$D$93,$D$99,$D$100,$D$101,$D$102,$D$109,$D$110,$D$115,$D$122,$D$123,$D$124,$D$125,$D$126,$D$127,$D$128,$D$129,$D$130,$D$136,$D$145,$D$146,$D$147,$D$148,$D$149,$D$150,$D$156,$D$157),0)</f>
        <v>52</v>
      </c>
      <c r="H25" s="50" t="s">
        <v>1625</v>
      </c>
      <c r="I25" s="50">
        <f>RANK(F25,($F$21,$F$22,$F$23,$F$24,$F$25,$F$26,$F$31,$F$32,$F$33,$F$34,$F$35,$F$36,$F$42,$F$43,$F$44,$F$45,$F$46,$F$47,$F$53,$F$54,$F$55,$F$56,$F$57,$F$58,$F$59,$F$64,$F$65,$F$66,$F$67,$F$68,$F$74,$F$75,$F$76,$F$77,$F$78,$F$79,$F$86,$F$87,$F$88,$F$93,$F$99,$F$100,$F$101,$F$102,$F$109,$F$110,$F$115,$F$122,$F$123,$F$124,$F$125,$F$126,$F$127,$F$128,$F$129,$F$130,$F$136,$F$145,$F$146,$F$147,$F$148,$F$149,$F$150,$F$156,$F$157),0)</f>
        <v>52</v>
      </c>
    </row>
    <row r="26" spans="1:9">
      <c r="A26" s="43">
        <v>42826</v>
      </c>
      <c r="B26" s="42">
        <v>100210</v>
      </c>
      <c r="C26" s="42" t="s">
        <v>62</v>
      </c>
      <c r="D26" s="20">
        <v>2507132</v>
      </c>
      <c r="E26" s="20">
        <v>0</v>
      </c>
      <c r="F26" s="20">
        <v>2507132</v>
      </c>
      <c r="G26" s="50">
        <f>RANK(D26,($D$21,$D$22,$D$23,$D$24,$D$25,$D$26,$D$31,$D$32,$D$33,$D$34,$D$35,$D$36,$D$42,$D$43,$D$44,$D$45,$D$46,$D$47,$D$53,$D$54,$D$55,$D$56,$D$57,$D$58,$D$59,$D$64,$D$65,$D$66,$D$67,$D$68,$D$74,$D$75,$D$76,$D$77,$D$78,$D$79,$D$86,$D$87,$D$88,$D$93,$D$99,$D$100,$D$101,$D$102,$D$109,$D$110,$D$115,$D$122,$D$123,$D$124,$D$125,$D$126,$D$127,$D$128,$D$129,$D$130,$D$136,$D$145,$D$146,$D$147,$D$148,$D$149,$D$150,$D$156,$D$157),0)</f>
        <v>42</v>
      </c>
      <c r="H26" s="50" t="s">
        <v>1625</v>
      </c>
      <c r="I26" s="50">
        <f>RANK(F26,($F$21,$F$22,$F$23,$F$24,$F$25,$F$26,$F$31,$F$32,$F$33,$F$34,$F$35,$F$36,$F$42,$F$43,$F$44,$F$45,$F$46,$F$47,$F$53,$F$54,$F$55,$F$56,$F$57,$F$58,$F$59,$F$64,$F$65,$F$66,$F$67,$F$68,$F$74,$F$75,$F$76,$F$77,$F$78,$F$79,$F$86,$F$87,$F$88,$F$93,$F$99,$F$100,$F$101,$F$102,$F$109,$F$110,$F$115,$F$122,$F$123,$F$124,$F$125,$F$126,$F$127,$F$128,$F$129,$F$130,$F$136,$F$145,$F$146,$F$147,$F$148,$F$149,$F$150,$F$156,$F$157),0)</f>
        <v>42</v>
      </c>
    </row>
    <row r="27" spans="1:9">
      <c r="A27" s="219" t="s">
        <v>1593</v>
      </c>
      <c r="B27" s="220"/>
      <c r="C27" s="221"/>
      <c r="D27" s="22">
        <f>SUM(D20:D26)</f>
        <v>32262628</v>
      </c>
      <c r="E27" s="22">
        <f t="shared" ref="E27:F27" si="7">SUM(E20:E26)</f>
        <v>498000</v>
      </c>
      <c r="F27" s="22">
        <f t="shared" si="7"/>
        <v>32760628</v>
      </c>
      <c r="G27" s="65">
        <f>RANK(D27,($D$27,$D$37,$D$48,$D$60,$D$69,$D$80,$D$89,$D$94,$D$103,$D$111,$D$131,$D$151,$D$158),0)</f>
        <v>4</v>
      </c>
      <c r="H27" s="65">
        <f>RANK(E27,($E$27,$E$37,$E$48,$E$60,$E$94,$E$103,$E$111,$E$131,$E$151,$E$158),0)</f>
        <v>4</v>
      </c>
      <c r="I27" s="65">
        <f>RANK(F27,($F$27,$F$37,$F$48,$F$60,$F$69,$F$80,$F$89,$F$94,$F$103,$F$111,$F$131,$F$151,$F$158),0)</f>
        <v>4</v>
      </c>
    </row>
    <row r="29" spans="1:9">
      <c r="B29" s="222" t="s">
        <v>1602</v>
      </c>
      <c r="C29" s="222"/>
      <c r="D29" s="222"/>
      <c r="E29" s="222"/>
      <c r="F29" s="222"/>
      <c r="G29" s="222" t="s">
        <v>1627</v>
      </c>
      <c r="H29" s="222"/>
      <c r="I29" s="222"/>
    </row>
    <row r="30" spans="1:9">
      <c r="A30" s="24" t="s">
        <v>1626</v>
      </c>
      <c r="B30" s="24" t="s">
        <v>1637</v>
      </c>
      <c r="C30" s="26" t="s">
        <v>4</v>
      </c>
      <c r="D30" s="37" t="s">
        <v>1609</v>
      </c>
      <c r="E30" s="37" t="s">
        <v>1610</v>
      </c>
      <c r="F30" s="37" t="s">
        <v>1611</v>
      </c>
      <c r="G30" s="185" t="s">
        <v>1609</v>
      </c>
      <c r="H30" s="185" t="s">
        <v>1610</v>
      </c>
      <c r="I30" s="185" t="s">
        <v>1628</v>
      </c>
    </row>
    <row r="31" spans="1:9">
      <c r="A31" s="41">
        <v>40554</v>
      </c>
      <c r="B31" s="42">
        <v>100047</v>
      </c>
      <c r="C31" s="42" t="s">
        <v>257</v>
      </c>
      <c r="D31" s="20">
        <v>7610664</v>
      </c>
      <c r="E31" s="20">
        <v>0</v>
      </c>
      <c r="F31" s="20">
        <v>7610664</v>
      </c>
      <c r="G31" s="50">
        <f>RANK(D31,($D$21,$D$22,$D$23,$D$24,$D$25,$D$26,$D$31,$D$32,$D$33,$D$34,$D$35,$D$36,$D$42,$D$43,$D$44,$D$45,$D$46,$D$47,$D$53,$D$54,$D$55,$D$56,$D$57,$D$58,$D$59,$D$64,$D$65,$D$66,$D$67,$D$68,$D$74,$D$75,$D$76,$D$77,$D$78,$D$79,$D$86,$D$87,$D$88,$D$93,$D$99,$D$100,$D$101,$D$102,$D$109,$D$110,$D$115,$D$122,$D$123,$D$124,$D$125,$D$126,$D$127,$D$128,$D$129,$D$130,$D$136,$D$145,$D$146,$D$147,$D$148,$D$149,$D$150,$D$156,$D$157),0)</f>
        <v>15</v>
      </c>
      <c r="H31" s="50" t="s">
        <v>1625</v>
      </c>
      <c r="I31" s="50">
        <f>RANK(F31,($F$21,$F$22,$F$23,$F$24,$F$25,$F$26,$F$31,$F$32,$F$33,$F$34,$F$35,$F$36,$F$42,$F$43,$F$44,$F$45,$F$46,$F$47,$F$53,$F$54,$F$55,$F$56,$F$57,$F$58,$F$59,$F$64,$F$65,$F$66,$F$67,$F$68,$F$74,$F$75,$F$76,$F$77,$F$78,$F$79,$F$86,$F$87,$F$88,$F$93,$F$99,$F$100,$F$101,$F$102,$F$109,$F$110,$F$115,$F$122,$F$123,$F$124,$F$125,$F$126,$F$127,$F$128,$F$129,$F$130,$F$136,$F$145,$F$146,$F$147,$F$148,$F$149,$F$150,$F$156,$F$157),0)</f>
        <v>16</v>
      </c>
    </row>
    <row r="32" spans="1:9">
      <c r="A32" s="41">
        <v>41699</v>
      </c>
      <c r="B32" s="42">
        <v>100108</v>
      </c>
      <c r="C32" s="42" t="s">
        <v>262</v>
      </c>
      <c r="D32" s="20">
        <v>8466714</v>
      </c>
      <c r="E32" s="20">
        <v>437760</v>
      </c>
      <c r="F32" s="20">
        <v>8904474</v>
      </c>
      <c r="G32" s="50">
        <f>RANK(D32,($D$21,$D$22,$D$23,$D$24,$D$25,$D$26,$D$31,$D$32,$D$33,$D$34,$D$35,$D$36,$D$42,$D$43,$D$44,$D$45,$D$46,$D$47,$D$53,$D$54,$D$55,$D$56,$D$57,$D$58,$D$59,$D$64,$D$65,$D$66,$D$67,$D$68,$D$74,$D$75,$D$76,$D$77,$D$78,$D$79,$D$86,$D$87,$D$88,$D$93,$D$99,$D$100,$D$101,$D$102,$D$109,$D$110,$D$115,$D$122,$D$123,$D$124,$D$125,$D$126,$D$127,$D$128,$D$129,$D$130,$D$136,$D$145,$D$146,$D$147,$D$148,$D$149,$D$150,$D$156,$D$157),0)</f>
        <v>11</v>
      </c>
      <c r="H32" s="50">
        <f>RANK(E32,($E$22,$E$23,$E$32,$E$35,$E$42,$E$43,$E$44,$E$45,$E$57,$E$93,$E$101,$E$102,$E$109,$E$110,$E$127,$E$129,$E$146,$E$156),0)</f>
        <v>1</v>
      </c>
      <c r="I32" s="50">
        <f>RANK(F32,($F$21,$F$22,$F$23,$F$24,$F$25,$F$26,$F$31,$F$32,$F$33,$F$34,$F$35,$F$36,$F$42,$F$43,$F$44,$F$45,$F$46,$F$47,$F$53,$F$54,$F$55,$F$56,$F$57,$F$58,$F$59,$F$64,$F$65,$F$66,$F$67,$F$68,$F$74,$F$75,$F$76,$F$77,$F$78,$F$79,$F$86,$F$87,$F$88,$F$93,$F$99,$F$100,$F$101,$F$102,$F$109,$F$110,$F$115,$F$122,$F$123,$F$124,$F$125,$F$126,$F$127,$F$128,$F$129,$F$130,$F$136,$F$145,$F$146,$F$147,$F$148,$F$149,$F$150,$F$156,$F$157),0)</f>
        <v>10</v>
      </c>
    </row>
    <row r="33" spans="1:9">
      <c r="A33" s="43">
        <v>42401</v>
      </c>
      <c r="B33" s="42">
        <v>100178</v>
      </c>
      <c r="C33" s="42" t="s">
        <v>245</v>
      </c>
      <c r="D33" s="124">
        <v>7627866</v>
      </c>
      <c r="E33" s="20">
        <v>0</v>
      </c>
      <c r="F33" s="20">
        <v>7627866</v>
      </c>
      <c r="G33" s="50">
        <f>RANK(D33,($D$21,$D$22,$D$23,$D$24,$D$25,$D$26,$D$31,$D$32,$D$33,$D$34,$D$35,$D$36,$D$42,$D$43,$D$44,$D$45,$D$46,$D$47,$D$53,$D$54,$D$55,$D$56,$D$57,$D$58,$D$59,$D$64,$D$65,$D$66,$D$67,$D$68,$D$74,$D$75,$D$76,$D$77,$D$78,$D$79,$D$86,$D$87,$D$88,$D$93,$D$99,$D$100,$D$101,$D$102,$D$109,$D$110,$D$115,$D$122,$D$123,$D$124,$D$125,$D$126,$D$127,$D$128,$D$129,$D$130,$D$136,$D$145,$D$146,$D$147,$D$148,$D$149,$D$150,$D$156,$D$157),0)</f>
        <v>14</v>
      </c>
      <c r="H33" s="50" t="s">
        <v>1625</v>
      </c>
      <c r="I33" s="50">
        <f>RANK(F33,($F$21,$F$22,$F$23,$F$24,$F$25,$F$26,$F$31,$F$32,$F$33,$F$34,$F$35,$F$36,$F$42,$F$43,$F$44,$F$45,$F$46,$F$47,$F$53,$F$54,$F$55,$F$56,$F$57,$F$58,$F$59,$F$64,$F$65,$F$66,$F$67,$F$68,$F$74,$F$75,$F$76,$F$77,$F$78,$F$79,$F$86,$F$87,$F$88,$F$93,$F$99,$F$100,$F$101,$F$102,$F$109,$F$110,$F$115,$F$122,$F$123,$F$124,$F$125,$F$126,$F$127,$F$128,$F$129,$F$130,$F$136,$F$145,$F$146,$F$147,$F$148,$F$149,$F$150,$F$156,$F$157),0)</f>
        <v>15</v>
      </c>
    </row>
    <row r="34" spans="1:9">
      <c r="A34" s="43">
        <v>42826</v>
      </c>
      <c r="B34" s="42">
        <v>100204</v>
      </c>
      <c r="C34" s="42" t="s">
        <v>254</v>
      </c>
      <c r="D34" s="20">
        <v>2788474</v>
      </c>
      <c r="E34" s="20">
        <v>0</v>
      </c>
      <c r="F34" s="20">
        <v>2788474</v>
      </c>
      <c r="G34" s="50">
        <f>RANK(D34,($D$21,$D$22,$D$23,$D$24,$D$25,$D$26,$D$31,$D$32,$D$33,$D$34,$D$35,$D$36,$D$42,$D$43,$D$44,$D$45,$D$46,$D$47,$D$53,$D$54,$D$55,$D$56,$D$57,$D$58,$D$59,$D$64,$D$65,$D$66,$D$67,$D$68,$D$74,$D$75,$D$76,$D$77,$D$78,$D$79,$D$86,$D$87,$D$88,$D$93,$D$99,$D$100,$D$101,$D$102,$D$109,$D$110,$D$115,$D$122,$D$123,$D$124,$D$125,$D$126,$D$127,$D$128,$D$129,$D$130,$D$136,$D$145,$D$146,$D$147,$D$148,$D$149,$D$150,$D$156,$D$157),0)</f>
        <v>40</v>
      </c>
      <c r="H34" s="50" t="s">
        <v>1625</v>
      </c>
      <c r="I34" s="50">
        <f>RANK(F34,($F$21,$F$22,$F$23,$F$24,$F$25,$F$26,$F$31,$F$32,$F$33,$F$34,$F$35,$F$36,$F$42,$F$43,$F$44,$F$45,$F$46,$F$47,$F$53,$F$54,$F$55,$F$56,$F$57,$F$58,$F$59,$F$64,$F$65,$F$66,$F$67,$F$68,$F$74,$F$75,$F$76,$F$77,$F$78,$F$79,$F$86,$F$87,$F$88,$F$93,$F$99,$F$100,$F$101,$F$102,$F$109,$F$110,$F$115,$F$122,$F$123,$F$124,$F$125,$F$126,$F$127,$F$128,$F$129,$F$130,$F$136,$F$145,$F$146,$F$147,$F$148,$F$149,$F$150,$F$156,$F$157),0)</f>
        <v>40</v>
      </c>
    </row>
    <row r="35" spans="1:9">
      <c r="A35" s="43">
        <v>42826</v>
      </c>
      <c r="B35" s="42">
        <v>100214</v>
      </c>
      <c r="C35" s="42" t="s">
        <v>240</v>
      </c>
      <c r="D35" s="124">
        <v>1638864</v>
      </c>
      <c r="E35" s="20">
        <v>246312</v>
      </c>
      <c r="F35" s="20">
        <v>1885176</v>
      </c>
      <c r="G35" s="50">
        <f>RANK(D35,($D$21,$D$22,$D$23,$D$24,$D$25,$D$26,$D$31,$D$32,$D$33,$D$34,$D$35,$D$36,$D$42,$D$43,$D$44,$D$45,$D$46,$D$47,$D$53,$D$54,$D$55,$D$56,$D$57,$D$58,$D$59,$D$64,$D$65,$D$66,$D$67,$D$68,$D$74,$D$75,$D$76,$D$77,$D$78,$D$79,$D$86,$D$87,$D$88,$D$93,$D$99,$D$100,$D$101,$D$102,$D$109,$D$110,$D$115,$D$122,$D$123,$D$124,$D$125,$D$126,$D$127,$D$128,$D$129,$D$130,$D$136,$D$145,$D$146,$D$147,$D$148,$D$149,$D$150,$D$156,$D$157),0)</f>
        <v>48</v>
      </c>
      <c r="H35" s="50">
        <f>RANK(E35,($E$22,$E$23,$E$32,$E$35,$E$42,$E$43,$E$44,$E$45,$E$57,$E$93,$E$101,$E$102,$E$109,$E$110,$E$127,$E$129,$E$146,$E$156),0)</f>
        <v>7</v>
      </c>
      <c r="I35" s="50">
        <f>RANK(F35,($F$21,$F$22,$F$23,$F$24,$F$25,$F$26,$F$31,$F$32,$F$33,$F$34,$F$35,$F$36,$F$42,$F$43,$F$44,$F$45,$F$46,$F$47,$F$53,$F$54,$F$55,$F$56,$F$57,$F$58,$F$59,$F$64,$F$65,$F$66,$F$67,$F$68,$F$74,$F$75,$F$76,$F$77,$F$78,$F$79,$F$86,$F$87,$F$88,$F$93,$F$99,$F$100,$F$101,$F$102,$F$109,$F$110,$F$115,$F$122,$F$123,$F$124,$F$125,$F$126,$F$127,$F$128,$F$129,$F$130,$F$136,$F$145,$F$146,$F$147,$F$148,$F$149,$F$150,$F$156,$F$157),0)</f>
        <v>47</v>
      </c>
    </row>
    <row r="36" spans="1:9">
      <c r="A36" s="43">
        <v>42826</v>
      </c>
      <c r="B36" s="42">
        <v>100215</v>
      </c>
      <c r="C36" s="42" t="s">
        <v>268</v>
      </c>
      <c r="D36" s="20">
        <v>2199019</v>
      </c>
      <c r="E36" s="20">
        <v>0</v>
      </c>
      <c r="F36" s="20">
        <v>2199019</v>
      </c>
      <c r="G36" s="50">
        <f>RANK(D36,($D$21,$D$22,$D$23,$D$24,$D$25,$D$26,$D$31,$D$32,$D$33,$D$34,$D$35,$D$36,$D$42,$D$43,$D$44,$D$45,$D$46,$D$47,$D$53,$D$54,$D$55,$D$56,$D$57,$D$58,$D$59,$D$64,$D$65,$D$66,$D$67,$D$68,$D$74,$D$75,$D$76,$D$77,$D$78,$D$79,$D$86,$D$87,$D$88,$D$93,$D$99,$D$100,$D$101,$D$102,$D$109,$D$110,$D$115,$D$122,$D$123,$D$124,$D$125,$D$126,$D$127,$D$128,$D$129,$D$130,$D$136,$D$145,$D$146,$D$147,$D$148,$D$149,$D$150,$D$156,$D$157),0)</f>
        <v>43</v>
      </c>
      <c r="H36" s="50" t="s">
        <v>1625</v>
      </c>
      <c r="I36" s="50">
        <f>RANK(F36,($F$21,$F$22,$F$23,$F$24,$F$25,$F$26,$F$31,$F$32,$F$33,$F$34,$F$35,$F$36,$F$42,$F$43,$F$44,$F$45,$F$46,$F$47,$F$53,$F$54,$F$55,$F$56,$F$57,$F$58,$F$59,$F$64,$F$65,$F$66,$F$67,$F$68,$F$74,$F$75,$F$76,$F$77,$F$78,$F$79,$F$86,$F$87,$F$88,$F$93,$F$99,$F$100,$F$101,$F$102,$F$109,$F$110,$F$115,$F$122,$F$123,$F$124,$F$125,$F$126,$F$127,$F$128,$F$129,$F$130,$F$136,$F$145,$F$146,$F$147,$F$148,$F$149,$F$150,$F$156,$F$157),0)</f>
        <v>43</v>
      </c>
    </row>
    <row r="37" spans="1:9">
      <c r="A37" s="219" t="s">
        <v>1593</v>
      </c>
      <c r="B37" s="220"/>
      <c r="C37" s="221"/>
      <c r="D37" s="22">
        <f>SUM(D31:D36)</f>
        <v>30331601</v>
      </c>
      <c r="E37" s="22">
        <f t="shared" ref="E37:F37" si="8">SUM(E31:E36)</f>
        <v>684072</v>
      </c>
      <c r="F37" s="22">
        <f t="shared" si="8"/>
        <v>31015673</v>
      </c>
      <c r="G37" s="65">
        <f>RANK(D37,($D$27,$D$37,$D$48,$D$60,$D$69,$D$80,$D$89,$D$94,$D$103,$D$111,$D$131,$D$151,$D$158),0)</f>
        <v>5</v>
      </c>
      <c r="H37" s="65">
        <f>RANK(E37,($E$27,$E$37,$E$48,$E$60,$E$94,$E$103,$E$111,$E$131,$E$151,$E$158),0)</f>
        <v>2</v>
      </c>
      <c r="I37" s="65">
        <f>RANK(F37,($F$27,$F$37,$F$48,$F$60,$F$69,$F$80,$F$89,$F$94,$F$103,$F$111,$F$131,$F$151,$F$158),0)</f>
        <v>5</v>
      </c>
    </row>
    <row r="39" spans="1:9">
      <c r="B39" s="222" t="s">
        <v>1603</v>
      </c>
      <c r="C39" s="222"/>
      <c r="D39" s="222"/>
      <c r="E39" s="222"/>
      <c r="F39" s="222"/>
      <c r="G39" s="222" t="s">
        <v>1627</v>
      </c>
      <c r="H39" s="222"/>
      <c r="I39" s="222"/>
    </row>
    <row r="40" spans="1:9">
      <c r="A40" s="24" t="s">
        <v>1626</v>
      </c>
      <c r="B40" s="24" t="s">
        <v>1637</v>
      </c>
      <c r="C40" s="26" t="s">
        <v>4</v>
      </c>
      <c r="D40" s="37" t="s">
        <v>1609</v>
      </c>
      <c r="E40" s="37" t="s">
        <v>1610</v>
      </c>
      <c r="F40" s="37" t="s">
        <v>1611</v>
      </c>
      <c r="G40" s="185" t="s">
        <v>1609</v>
      </c>
      <c r="H40" s="185" t="s">
        <v>1610</v>
      </c>
      <c r="I40" s="185" t="s">
        <v>1628</v>
      </c>
    </row>
    <row r="41" spans="1:9">
      <c r="A41" s="41">
        <v>40245</v>
      </c>
      <c r="B41" s="42">
        <v>100032</v>
      </c>
      <c r="C41" s="42" t="s">
        <v>1639</v>
      </c>
      <c r="D41" s="20">
        <v>4236803</v>
      </c>
      <c r="E41" s="20">
        <v>0</v>
      </c>
      <c r="F41" s="20">
        <v>4236803</v>
      </c>
      <c r="G41" s="50" t="s">
        <v>1625</v>
      </c>
      <c r="H41" s="50" t="s">
        <v>1625</v>
      </c>
      <c r="I41" s="50" t="s">
        <v>1625</v>
      </c>
    </row>
    <row r="42" spans="1:9">
      <c r="A42" s="41">
        <v>40609</v>
      </c>
      <c r="B42" s="42">
        <v>100051</v>
      </c>
      <c r="C42" s="42" t="s">
        <v>475</v>
      </c>
      <c r="D42" s="20">
        <v>11536972</v>
      </c>
      <c r="E42" s="20">
        <v>372960</v>
      </c>
      <c r="F42" s="20">
        <v>11909932</v>
      </c>
      <c r="G42" s="50">
        <f>RANK(D42,($D$21,$D$22,$D$23,$D$24,$D$25,$D$26,$D$31,$D$32,$D$33,$D$34,$D$35,$D$36,$D$42,$D$43,$D$44,$D$45,$D$46,$D$47,$D$53,$D$54,$D$55,$D$56,$D$57,$D$58,$D$59,$D$64,$D$65,$D$66,$D$67,$D$68,$D$74,$D$75,$D$76,$D$77,$D$78,$D$79,$D$86,$D$87,$D$88,$D$93,$D$99,$D$100,$D$101,$D$102,$D$109,$D$110,$D$115,$D$122,$D$123,$D$124,$D$125,$D$126,$D$127,$D$128,$D$129,$D$130,$D$136,$D$145,$D$146,$D$147,$D$148,$D$149,$D$150,$D$156,$D$157),0)</f>
        <v>4</v>
      </c>
      <c r="H42" s="50">
        <f>RANK(E42,($E$22,$E$23,$E$32,$E$35,$E$42,$E$43,$E$44,$E$45,$E$57,$E$93,$E$101,$E$102,$E$109,$E$110,$E$127,$E$129,$E$146,$E$156),0)</f>
        <v>4</v>
      </c>
      <c r="I42" s="50">
        <f>RANK(F42,($F$21,$F$22,$F$23,$F$24,$F$25,$F$26,$F$31,$F$32,$F$33,$F$34,$F$35,$F$36,$F$42,$F$43,$F$44,$F$45,$F$46,$F$47,$F$53,$F$54,$F$55,$F$56,$F$57,$F$58,$F$59,$F$64,$F$65,$F$66,$F$67,$F$68,$F$74,$F$75,$F$76,$F$77,$F$78,$F$79,$F$86,$F$87,$F$88,$F$93,$F$99,$F$100,$F$101,$F$102,$F$109,$F$110,$F$115,$F$122,$F$123,$F$124,$F$125,$F$126,$F$127,$F$128,$F$129,$F$130,$F$136,$F$145,$F$146,$F$147,$F$148,$F$149,$F$150,$F$156,$F$157),0)</f>
        <v>4</v>
      </c>
    </row>
    <row r="43" spans="1:9">
      <c r="A43" s="41">
        <v>42058</v>
      </c>
      <c r="B43" s="42">
        <v>100151</v>
      </c>
      <c r="C43" s="42" t="s">
        <v>464</v>
      </c>
      <c r="D43" s="124">
        <v>7534192</v>
      </c>
      <c r="E43" s="20">
        <v>300000</v>
      </c>
      <c r="F43" s="20">
        <v>7834192</v>
      </c>
      <c r="G43" s="50">
        <f>RANK(D43,($D$21,$D$22,$D$23,$D$24,$D$25,$D$26,$D$31,$D$32,$D$33,$D$34,$D$35,$D$36,$D$42,$D$43,$D$44,$D$45,$D$46,$D$47,$D$53,$D$54,$D$55,$D$56,$D$57,$D$58,$D$59,$D$64,$D$65,$D$66,$D$67,$D$68,$D$74,$D$75,$D$76,$D$77,$D$78,$D$79,$D$86,$D$87,$D$88,$D$93,$D$99,$D$100,$D$101,$D$102,$D$109,$D$110,$D$115,$D$122,$D$123,$D$124,$D$125,$D$126,$D$127,$D$128,$D$129,$D$130,$D$136,$D$145,$D$146,$D$147,$D$148,$D$149,$D$150,$D$156,$D$157),0)</f>
        <v>18</v>
      </c>
      <c r="H43" s="50">
        <f>RANK(E43,($E$22,$E$23,$E$32,$E$35,$E$42,$E$43,$E$44,$E$45,$E$57,$E$93,$E$101,$E$102,$E$109,$E$110,$E$127,$E$129,$E$146,$E$156),0)</f>
        <v>6</v>
      </c>
      <c r="I43" s="50">
        <f>RANK(F43,($F$21,$F$22,$F$23,$F$24,$F$25,$F$26,$F$31,$F$32,$F$33,$F$34,$F$35,$F$36,$F$42,$F$43,$F$44,$F$45,$F$46,$F$47,$F$53,$F$54,$F$55,$F$56,$F$57,$F$58,$F$59,$F$64,$F$65,$F$66,$F$67,$F$68,$F$74,$F$75,$F$76,$F$77,$F$78,$F$79,$F$86,$F$87,$F$88,$F$93,$F$99,$F$100,$F$101,$F$102,$F$109,$F$110,$F$115,$F$122,$F$123,$F$124,$F$125,$F$126,$F$127,$F$128,$F$129,$F$130,$F$136,$F$145,$F$146,$F$147,$F$148,$F$149,$F$150,$F$156,$F$157),0)</f>
        <v>13</v>
      </c>
    </row>
    <row r="44" spans="1:9">
      <c r="A44" s="41">
        <v>42107</v>
      </c>
      <c r="B44" s="42">
        <v>100162</v>
      </c>
      <c r="C44" s="42" t="s">
        <v>467</v>
      </c>
      <c r="D44" s="20">
        <v>8794769</v>
      </c>
      <c r="E44" s="20">
        <v>93600</v>
      </c>
      <c r="F44" s="20">
        <v>8888369</v>
      </c>
      <c r="G44" s="50">
        <f>RANK(D44,($D$21,$D$22,$D$23,$D$24,$D$25,$D$26,$D$31,$D$32,$D$33,$D$34,$D$35,$D$36,$D$42,$D$43,$D$44,$D$45,$D$46,$D$47,$D$53,$D$54,$D$55,$D$56,$D$57,$D$58,$D$59,$D$64,$D$65,$D$66,$D$67,$D$68,$D$74,$D$75,$D$76,$D$77,$D$78,$D$79,$D$86,$D$87,$D$88,$D$93,$D$99,$D$100,$D$101,$D$102,$D$109,$D$110,$D$115,$D$122,$D$123,$D$124,$D$125,$D$126,$D$127,$D$128,$D$129,$D$130,$D$136,$D$145,$D$146,$D$147,$D$148,$D$149,$D$150,$D$156,$D$157),0)</f>
        <v>10</v>
      </c>
      <c r="H44" s="50">
        <f>RANK(E44,($E$22,$E$23,$E$32,$E$35,$E$42,$E$43,$E$44,$E$45,$E$57,$E$93,$E$101,$E$102,$E$109,$E$110,$E$127,$E$129,$E$146,$E$156),0)</f>
        <v>17</v>
      </c>
      <c r="I44" s="50">
        <f>RANK(F44,($F$21,$F$22,$F$23,$F$24,$F$25,$F$26,$F$31,$F$32,$F$33,$F$34,$F$35,$F$36,$F$42,$F$43,$F$44,$F$45,$F$46,$F$47,$F$53,$F$54,$F$55,$F$56,$F$57,$F$58,$F$59,$F$64,$F$65,$F$66,$F$67,$F$68,$F$74,$F$75,$F$76,$F$77,$F$78,$F$79,$F$86,$F$87,$F$88,$F$93,$F$99,$F$100,$F$101,$F$102,$F$109,$F$110,$F$115,$F$122,$F$123,$F$124,$F$125,$F$126,$F$127,$F$128,$F$129,$F$130,$F$136,$F$145,$F$146,$F$147,$F$148,$F$149,$F$150,$F$156,$F$157),0)</f>
        <v>11</v>
      </c>
    </row>
    <row r="45" spans="1:9">
      <c r="A45" s="43">
        <v>42461</v>
      </c>
      <c r="B45" s="42">
        <v>100185</v>
      </c>
      <c r="C45" s="42" t="s">
        <v>470</v>
      </c>
      <c r="D45" s="20">
        <v>4780937</v>
      </c>
      <c r="E45" s="20">
        <v>230000</v>
      </c>
      <c r="F45" s="20">
        <v>5010937</v>
      </c>
      <c r="G45" s="50">
        <f>RANK(D45,($D$21,$D$22,$D$23,$D$24,$D$25,$D$26,$D$31,$D$32,$D$33,$D$34,$D$35,$D$36,$D$42,$D$43,$D$44,$D$45,$D$46,$D$47,$D$53,$D$54,$D$55,$D$56,$D$57,$D$58,$D$59,$D$64,$D$65,$D$66,$D$67,$D$68,$D$74,$D$75,$D$76,$D$77,$D$78,$D$79,$D$86,$D$87,$D$88,$D$93,$D$99,$D$100,$D$101,$D$102,$D$109,$D$110,$D$115,$D$122,$D$123,$D$124,$D$125,$D$126,$D$127,$D$128,$D$129,$D$130,$D$136,$D$145,$D$146,$D$147,$D$148,$D$149,$D$150,$D$156,$D$157),0)</f>
        <v>25</v>
      </c>
      <c r="H45" s="50">
        <f>RANK(E45,($E$22,$E$23,$E$32,$E$35,$E$42,$E$43,$E$44,$E$45,$E$57,$E$93,$E$101,$E$102,$E$109,$E$110,$E$127,$E$129,$E$146,$E$156),0)</f>
        <v>8</v>
      </c>
      <c r="I45" s="50">
        <f>RANK(F45,($F$21,$F$22,$F$23,$F$24,$F$25,$F$26,$F$31,$F$32,$F$33,$F$34,$F$35,$F$36,$F$42,$F$43,$F$44,$F$45,$F$46,$F$47,$F$53,$F$54,$F$55,$F$56,$F$57,$F$58,$F$59,$F$64,$F$65,$F$66,$F$67,$F$68,$F$74,$F$75,$F$76,$F$77,$F$78,$F$79,$F$86,$F$87,$F$88,$F$93,$F$99,$F$100,$F$101,$F$102,$F$109,$F$110,$F$115,$F$122,$F$123,$F$124,$F$125,$F$126,$F$127,$F$128,$F$129,$F$130,$F$136,$F$145,$F$146,$F$147,$F$148,$F$149,$F$150,$F$156,$F$157),0)</f>
        <v>26</v>
      </c>
    </row>
    <row r="46" spans="1:9">
      <c r="A46" s="43">
        <v>42826</v>
      </c>
      <c r="B46" s="42">
        <v>100205</v>
      </c>
      <c r="C46" s="42" t="s">
        <v>485</v>
      </c>
      <c r="D46" s="20">
        <v>387922</v>
      </c>
      <c r="E46" s="20">
        <v>0</v>
      </c>
      <c r="F46" s="20">
        <v>387922</v>
      </c>
      <c r="G46" s="50">
        <f>RANK(D46,($D$21,$D$22,$D$23,$D$24,$D$25,$D$26,$D$31,$D$32,$D$33,$D$34,$D$35,$D$36,$D$42,$D$43,$D$44,$D$45,$D$46,$D$47,$D$53,$D$54,$D$55,$D$56,$D$57,$D$58,$D$59,$D$64,$D$65,$D$66,$D$67,$D$68,$D$74,$D$75,$D$76,$D$77,$D$78,$D$79,$D$86,$D$87,$D$88,$D$93,$D$99,$D$100,$D$101,$D$102,$D$109,$D$110,$D$115,$D$122,$D$123,$D$124,$D$125,$D$126,$D$127,$D$128,$D$129,$D$130,$D$136,$D$145,$D$146,$D$147,$D$148,$D$149,$D$150,$D$156,$D$157),0)</f>
        <v>62</v>
      </c>
      <c r="H46" s="50" t="s">
        <v>1625</v>
      </c>
      <c r="I46" s="50">
        <f>RANK(F46,($F$21,$F$22,$F$23,$F$24,$F$25,$F$26,$F$31,$F$32,$F$33,$F$34,$F$35,$F$36,$F$42,$F$43,$F$44,$F$45,$F$46,$F$47,$F$53,$F$54,$F$55,$F$56,$F$57,$F$58,$F$59,$F$64,$F$65,$F$66,$F$67,$F$68,$F$74,$F$75,$F$76,$F$77,$F$78,$F$79,$F$86,$F$87,$F$88,$F$93,$F$99,$F$100,$F$101,$F$102,$F$109,$F$110,$F$115,$F$122,$F$123,$F$124,$F$125,$F$126,$F$127,$F$128,$F$129,$F$130,$F$136,$F$145,$F$146,$F$147,$F$148,$F$149,$F$150,$F$156,$F$157),0)</f>
        <v>62</v>
      </c>
    </row>
    <row r="47" spans="1:9">
      <c r="A47" s="43">
        <v>42826</v>
      </c>
      <c r="B47" s="42">
        <v>100216</v>
      </c>
      <c r="C47" s="42" t="s">
        <v>482</v>
      </c>
      <c r="D47" s="20">
        <v>1123566</v>
      </c>
      <c r="E47" s="20">
        <v>0</v>
      </c>
      <c r="F47" s="20">
        <v>1123566</v>
      </c>
      <c r="G47" s="50">
        <f>RANK(D47,($D$21,$D$22,$D$23,$D$24,$D$25,$D$26,$D$31,$D$32,$D$33,$D$34,$D$35,$D$36,$D$42,$D$43,$D$44,$D$45,$D$46,$D$47,$D$53,$D$54,$D$55,$D$56,$D$57,$D$58,$D$59,$D$64,$D$65,$D$66,$D$67,$D$68,$D$74,$D$75,$D$76,$D$77,$D$78,$D$79,$D$86,$D$87,$D$88,$D$93,$D$99,$D$100,$D$101,$D$102,$D$109,$D$110,$D$115,$D$122,$D$123,$D$124,$D$125,$D$126,$D$127,$D$128,$D$129,$D$130,$D$136,$D$145,$D$146,$D$147,$D$148,$D$149,$D$150,$D$156,$D$157),0)</f>
        <v>53</v>
      </c>
      <c r="H47" s="50" t="s">
        <v>1625</v>
      </c>
      <c r="I47" s="50">
        <f>RANK(F47,($F$21,$F$22,$F$23,$F$24,$F$25,$F$26,$F$31,$F$32,$F$33,$F$34,$F$35,$F$36,$F$42,$F$43,$F$44,$F$45,$F$46,$F$47,$F$53,$F$54,$F$55,$F$56,$F$57,$F$58,$F$59,$F$64,$F$65,$F$66,$F$67,$F$68,$F$74,$F$75,$F$76,$F$77,$F$78,$F$79,$F$86,$F$87,$F$88,$F$93,$F$99,$F$100,$F$101,$F$102,$F$109,$F$110,$F$115,$F$122,$F$123,$F$124,$F$125,$F$126,$F$127,$F$128,$F$129,$F$130,$F$136,$F$145,$F$146,$F$147,$F$148,$F$149,$F$150,$F$156,$F$157),0)</f>
        <v>53</v>
      </c>
    </row>
    <row r="48" spans="1:9">
      <c r="A48" s="219" t="s">
        <v>1593</v>
      </c>
      <c r="B48" s="220"/>
      <c r="C48" s="221"/>
      <c r="D48" s="22">
        <f>SUM(D41:D47)</f>
        <v>38395161</v>
      </c>
      <c r="E48" s="22">
        <f t="shared" ref="E48:F48" si="9">SUM(E41:E47)</f>
        <v>996560</v>
      </c>
      <c r="F48" s="22">
        <f t="shared" si="9"/>
        <v>39391721</v>
      </c>
      <c r="G48" s="65">
        <f>RANK(D48,($D$27,$D$37,$D$48,$D$60,$D$69,$D$80,$D$89,$D$94,$D$103,$D$111,$D$131,$D$151,$D$158),0)</f>
        <v>3</v>
      </c>
      <c r="H48" s="65">
        <f>RANK(E48,($E$27,$E$37,$E$48,$E$60,$E$94,$E$103,$E$111,$E$131,$E$151,$E$158),0)</f>
        <v>1</v>
      </c>
      <c r="I48" s="65">
        <f>RANK(F48,($F$27,$F$37,$F$48,$F$60,$F$69,$F$80,$F$89,$F$94,$F$103,$F$111,$F$131,$F$151,$F$158),0)</f>
        <v>3</v>
      </c>
    </row>
    <row r="50" spans="1:9">
      <c r="B50" s="222" t="s">
        <v>1604</v>
      </c>
      <c r="C50" s="222"/>
      <c r="D50" s="222"/>
      <c r="E50" s="222"/>
      <c r="F50" s="222"/>
      <c r="G50" s="222" t="s">
        <v>1627</v>
      </c>
      <c r="H50" s="222"/>
      <c r="I50" s="222"/>
    </row>
    <row r="51" spans="1:9">
      <c r="A51" s="24" t="s">
        <v>1626</v>
      </c>
      <c r="B51" s="24" t="s">
        <v>1637</v>
      </c>
      <c r="C51" s="26" t="s">
        <v>4</v>
      </c>
      <c r="D51" s="37" t="s">
        <v>1609</v>
      </c>
      <c r="E51" s="37" t="s">
        <v>1610</v>
      </c>
      <c r="F51" s="37" t="s">
        <v>1611</v>
      </c>
      <c r="G51" s="185" t="s">
        <v>1609</v>
      </c>
      <c r="H51" s="185" t="s">
        <v>1610</v>
      </c>
      <c r="I51" s="185" t="s">
        <v>1628</v>
      </c>
    </row>
    <row r="52" spans="1:9">
      <c r="A52" s="41">
        <v>41507</v>
      </c>
      <c r="B52" s="42">
        <v>100102</v>
      </c>
      <c r="C52" s="42" t="s">
        <v>1638</v>
      </c>
      <c r="D52" s="20">
        <v>9079125</v>
      </c>
      <c r="E52" s="20">
        <v>0</v>
      </c>
      <c r="F52" s="20">
        <v>9079125</v>
      </c>
      <c r="G52" s="50" t="s">
        <v>1625</v>
      </c>
      <c r="H52" s="50" t="s">
        <v>1625</v>
      </c>
      <c r="I52" s="50" t="s">
        <v>1625</v>
      </c>
    </row>
    <row r="53" spans="1:9">
      <c r="A53" s="41">
        <v>41918</v>
      </c>
      <c r="B53" s="42">
        <v>100131</v>
      </c>
      <c r="C53" s="42" t="s">
        <v>729</v>
      </c>
      <c r="D53" s="124">
        <v>10024028</v>
      </c>
      <c r="E53" s="20">
        <v>0</v>
      </c>
      <c r="F53" s="20">
        <v>10024028</v>
      </c>
      <c r="G53" s="50">
        <f>RANK(D53,($D$21,$D$22,$D$23,$D$24,$D$25,$D$26,$D$31,$D$32,$D$33,$D$34,$D$35,$D$36,$D$42,$D$43,$D$44,$D$45,$D$46,$D$47,$D$53,$D$54,$D$55,$D$56,$D$57,$D$58,$D$59,$D$64,$D$65,$D$66,$D$67,$D$68,$D$74,$D$75,$D$76,$D$77,$D$78,$D$79,$D$86,$D$87,$D$88,$D$93,$D$99,$D$100,$D$101,$D$102,$D$109,$D$110,$D$115,$D$122,$D$123,$D$124,$D$125,$D$126,$D$127,$D$128,$D$129,$D$130,$D$136,$D$145,$D$146,$D$147,$D$148,$D$149,$D$150,$D$156,$D$157),0)</f>
        <v>6</v>
      </c>
      <c r="H53" s="50" t="s">
        <v>1625</v>
      </c>
      <c r="I53" s="50">
        <f>RANK(F53,($F$21,$F$22,$F$23,$F$24,$F$25,$F$26,$F$31,$F$32,$F$33,$F$34,$F$35,$F$36,$F$42,$F$43,$F$44,$F$45,$F$46,$F$47,$F$53,$F$54,$F$55,$F$56,$F$57,$F$58,$F$59,$F$64,$F$65,$F$66,$F$67,$F$68,$F$74,$F$75,$F$76,$F$77,$F$78,$F$79,$F$86,$F$87,$F$88,$F$93,$F$99,$F$100,$F$101,$F$102,$F$109,$F$110,$F$115,$F$122,$F$123,$F$124,$F$125,$F$126,$F$127,$F$128,$F$129,$F$130,$F$136,$F$145,$F$146,$F$147,$F$148,$F$149,$F$150,$F$156,$F$157),0)</f>
        <v>6</v>
      </c>
    </row>
    <row r="54" spans="1:9">
      <c r="A54" s="41">
        <v>42095</v>
      </c>
      <c r="B54" s="42">
        <v>100160</v>
      </c>
      <c r="C54" s="42" t="s">
        <v>732</v>
      </c>
      <c r="D54" s="124">
        <v>12499250</v>
      </c>
      <c r="E54" s="20">
        <v>0</v>
      </c>
      <c r="F54" s="20">
        <v>12499250</v>
      </c>
      <c r="G54" s="50">
        <f>RANK(D54,($D$21,$D$22,$D$23,$D$24,$D$25,$D$26,$D$31,$D$32,$D$33,$D$34,$D$35,$D$36,$D$42,$D$43,$D$44,$D$45,$D$46,$D$47,$D$53,$D$54,$D$55,$D$56,$D$57,$D$58,$D$59,$D$64,$D$65,$D$66,$D$67,$D$68,$D$74,$D$75,$D$76,$D$77,$D$78,$D$79,$D$86,$D$87,$D$88,$D$93,$D$99,$D$100,$D$101,$D$102,$D$109,$D$110,$D$115,$D$122,$D$123,$D$124,$D$125,$D$126,$D$127,$D$128,$D$129,$D$130,$D$136,$D$145,$D$146,$D$147,$D$148,$D$149,$D$150,$D$156,$D$157),0)</f>
        <v>3</v>
      </c>
      <c r="H54" s="50" t="s">
        <v>1625</v>
      </c>
      <c r="I54" s="50">
        <f>RANK(F54,($F$21,$F$22,$F$23,$F$24,$F$25,$F$26,$F$31,$F$32,$F$33,$F$34,$F$35,$F$36,$F$42,$F$43,$F$44,$F$45,$F$46,$F$47,$F$53,$F$54,$F$55,$F$56,$F$57,$F$58,$F$59,$F$64,$F$65,$F$66,$F$67,$F$68,$F$74,$F$75,$F$76,$F$77,$F$78,$F$79,$F$86,$F$87,$F$88,$F$93,$F$99,$F$100,$F$101,$F$102,$F$109,$F$110,$F$115,$F$122,$F$123,$F$124,$F$125,$F$126,$F$127,$F$128,$F$129,$F$130,$F$136,$F$145,$F$146,$F$147,$F$148,$F$149,$F$150,$F$156,$F$157),0)</f>
        <v>3</v>
      </c>
    </row>
    <row r="55" spans="1:9">
      <c r="A55" s="41">
        <v>42198</v>
      </c>
      <c r="B55" s="42">
        <v>100103</v>
      </c>
      <c r="C55" s="42" t="s">
        <v>743</v>
      </c>
      <c r="D55" s="124">
        <v>15986247</v>
      </c>
      <c r="E55" s="20">
        <v>0</v>
      </c>
      <c r="F55" s="20">
        <v>15986247</v>
      </c>
      <c r="G55" s="50">
        <f>RANK(D55,($D$21,$D$22,$D$23,$D$24,$D$25,$D$26,$D$31,$D$32,$D$33,$D$34,$D$35,$D$36,$D$42,$D$43,$D$44,$D$45,$D$46,$D$47,$D$53,$D$54,$D$55,$D$56,$D$57,$D$58,$D$59,$D$64,$D$65,$D$66,$D$67,$D$68,$D$74,$D$75,$D$76,$D$77,$D$78,$D$79,$D$86,$D$87,$D$88,$D$93,$D$99,$D$100,$D$101,$D$102,$D$109,$D$110,$D$115,$D$122,$D$123,$D$124,$D$125,$D$126,$D$127,$D$128,$D$129,$D$130,$D$136,$D$145,$D$146,$D$147,$D$148,$D$149,$D$150,$D$156,$D$157),0)</f>
        <v>2</v>
      </c>
      <c r="H55" s="50" t="s">
        <v>1625</v>
      </c>
      <c r="I55" s="50">
        <f>RANK(F55,($F$21,$F$22,$F$23,$F$24,$F$25,$F$26,$F$31,$F$32,$F$33,$F$34,$F$35,$F$36,$F$42,$F$43,$F$44,$F$45,$F$46,$F$47,$F$53,$F$54,$F$55,$F$56,$F$57,$F$58,$F$59,$F$64,$F$65,$F$66,$F$67,$F$68,$F$74,$F$75,$F$76,$F$77,$F$78,$F$79,$F$86,$F$87,$F$88,$F$93,$F$99,$F$100,$F$101,$F$102,$F$109,$F$110,$F$115,$F$122,$F$123,$F$124,$F$125,$F$126,$F$127,$F$128,$F$129,$F$130,$F$136,$F$145,$F$146,$F$147,$F$148,$F$149,$F$150,$F$156,$F$157),0)</f>
        <v>2</v>
      </c>
    </row>
    <row r="56" spans="1:9">
      <c r="A56" s="41">
        <v>42499</v>
      </c>
      <c r="B56" s="42">
        <v>100110</v>
      </c>
      <c r="C56" s="42" t="s">
        <v>772</v>
      </c>
      <c r="D56" s="124">
        <v>8135453</v>
      </c>
      <c r="E56" s="124">
        <v>0</v>
      </c>
      <c r="F56" s="20">
        <v>8135453</v>
      </c>
      <c r="G56" s="50">
        <f>RANK(D56,($D$21,$D$22,$D$23,$D$24,$D$25,$D$26,$D$31,$D$32,$D$33,$D$34,$D$35,$D$36,$D$42,$D$43,$D$44,$D$45,$D$46,$D$47,$D$53,$D$54,$D$55,$D$56,$D$57,$D$58,$D$59,$D$64,$D$65,$D$66,$D$67,$D$68,$D$74,$D$75,$D$76,$D$77,$D$78,$D$79,$D$86,$D$87,$D$88,$D$93,$D$99,$D$100,$D$101,$D$102,$D$109,$D$110,$D$115,$D$122,$D$123,$D$124,$D$125,$D$126,$D$127,$D$128,$D$129,$D$130,$D$136,$D$145,$D$146,$D$147,$D$148,$D$149,$D$150,$D$156,$D$157),0)</f>
        <v>12</v>
      </c>
      <c r="H56" s="50" t="s">
        <v>1625</v>
      </c>
      <c r="I56" s="50">
        <f>RANK(F56,($F$21,$F$22,$F$23,$F$24,$F$25,$F$26,$F$31,$F$32,$F$33,$F$34,$F$35,$F$36,$F$42,$F$43,$F$44,$F$45,$F$46,$F$47,$F$53,$F$54,$F$55,$F$56,$F$57,$F$58,$F$59,$F$64,$F$65,$F$66,$F$67,$F$68,$F$74,$F$75,$F$76,$F$77,$F$78,$F$79,$F$86,$F$87,$F$88,$F$93,$F$99,$F$100,$F$101,$F$102,$F$109,$F$110,$F$115,$F$122,$F$123,$F$124,$F$125,$F$126,$F$127,$F$128,$F$129,$F$130,$F$136,$F$145,$F$146,$F$147,$F$148,$F$149,$F$150,$F$156,$F$157),0)</f>
        <v>12</v>
      </c>
    </row>
    <row r="57" spans="1:9">
      <c r="A57" s="43">
        <v>42826</v>
      </c>
      <c r="B57" s="42">
        <v>100200</v>
      </c>
      <c r="C57" s="42" t="s">
        <v>764</v>
      </c>
      <c r="D57" s="124">
        <v>3426229</v>
      </c>
      <c r="E57" s="124">
        <v>96000</v>
      </c>
      <c r="F57" s="20">
        <v>3522229</v>
      </c>
      <c r="G57" s="50">
        <f>RANK(D57,($D$21,$D$22,$D$23,$D$24,$D$25,$D$26,$D$31,$D$32,$D$33,$D$34,$D$35,$D$36,$D$42,$D$43,$D$44,$D$45,$D$46,$D$47,$D$53,$D$54,$D$55,$D$56,$D$57,$D$58,$D$59,$D$64,$D$65,$D$66,$D$67,$D$68,$D$74,$D$75,$D$76,$D$77,$D$78,$D$79,$D$86,$D$87,$D$88,$D$93,$D$99,$D$100,$D$101,$D$102,$D$109,$D$110,$D$115,$D$122,$D$123,$D$124,$D$125,$D$126,$D$127,$D$128,$D$129,$D$130,$D$136,$D$145,$D$146,$D$147,$D$148,$D$149,$D$150,$D$156,$D$157),0)</f>
        <v>33</v>
      </c>
      <c r="H57" s="50">
        <f>RANK(E57,($E$22,$E$23,$E$32,$E$35,$E$42,$E$43,$E$44,$E$45,$E$57,$E$93,$E$101,$E$102,$E$109,$E$110,$E$127,$E$129,$E$146,$E$156),0)</f>
        <v>16</v>
      </c>
      <c r="I57" s="50">
        <f>RANK(F57,($F$21,$F$22,$F$23,$F$24,$F$25,$F$26,$F$31,$F$32,$F$33,$F$34,$F$35,$F$36,$F$42,$F$43,$F$44,$F$45,$F$46,$F$47,$F$53,$F$54,$F$55,$F$56,$F$57,$F$58,$F$59,$F$64,$F$65,$F$66,$F$67,$F$68,$F$74,$F$75,$F$76,$F$77,$F$78,$F$79,$F$86,$F$87,$F$88,$F$93,$F$99,$F$100,$F$101,$F$102,$F$109,$F$110,$F$115,$F$122,$F$123,$F$124,$F$125,$F$126,$F$127,$F$128,$F$129,$F$130,$F$136,$F$145,$F$146,$F$147,$F$148,$F$149,$F$150,$F$156,$F$157),0)</f>
        <v>32</v>
      </c>
    </row>
    <row r="58" spans="1:9">
      <c r="A58" s="43">
        <v>42826</v>
      </c>
      <c r="B58" s="42">
        <v>100206</v>
      </c>
      <c r="C58" s="42" t="s">
        <v>896</v>
      </c>
      <c r="D58" s="124">
        <v>983940</v>
      </c>
      <c r="E58" s="20">
        <v>0</v>
      </c>
      <c r="F58" s="20">
        <v>983940</v>
      </c>
      <c r="G58" s="50">
        <f>RANK(D58,($D$21,$D$22,$D$23,$D$24,$D$25,$D$26,$D$31,$D$32,$D$33,$D$34,$D$35,$D$36,$D$42,$D$43,$D$44,$D$45,$D$46,$D$47,$D$53,$D$54,$D$55,$D$56,$D$57,$D$58,$D$59,$D$64,$D$65,$D$66,$D$67,$D$68,$D$74,$D$75,$D$76,$D$77,$D$78,$D$79,$D$86,$D$87,$D$88,$D$93,$D$99,$D$100,$D$101,$D$102,$D$109,$D$110,$D$115,$D$122,$D$123,$D$124,$D$125,$D$126,$D$127,$D$128,$D$129,$D$130,$D$136,$D$145,$D$146,$D$147,$D$148,$D$149,$D$150,$D$156,$D$157),0)</f>
        <v>56</v>
      </c>
      <c r="H58" s="50" t="s">
        <v>1625</v>
      </c>
      <c r="I58" s="50">
        <f>RANK(F58,($F$21,$F$22,$F$23,$F$24,$F$25,$F$26,$F$31,$F$32,$F$33,$F$34,$F$35,$F$36,$F$42,$F$43,$F$44,$F$45,$F$46,$F$47,$F$53,$F$54,$F$55,$F$56,$F$57,$F$58,$F$59,$F$64,$F$65,$F$66,$F$67,$F$68,$F$74,$F$75,$F$76,$F$77,$F$78,$F$79,$F$86,$F$87,$F$88,$F$93,$F$99,$F$100,$F$101,$F$102,$F$109,$F$110,$F$115,$F$122,$F$123,$F$124,$F$125,$F$126,$F$127,$F$128,$F$129,$F$130,$F$136,$F$145,$F$146,$F$147,$F$148,$F$149,$F$150,$F$156,$F$157),0)</f>
        <v>56</v>
      </c>
    </row>
    <row r="59" spans="1:9">
      <c r="A59" s="43">
        <v>42826</v>
      </c>
      <c r="B59" s="42">
        <v>100208</v>
      </c>
      <c r="C59" s="42" t="s">
        <v>887</v>
      </c>
      <c r="D59" s="20">
        <v>636332</v>
      </c>
      <c r="E59" s="20">
        <v>0</v>
      </c>
      <c r="F59" s="20">
        <v>636332</v>
      </c>
      <c r="G59" s="50">
        <f>RANK(D59,($D$21,$D$22,$D$23,$D$24,$D$25,$D$26,$D$31,$D$32,$D$33,$D$34,$D$35,$D$36,$D$42,$D$43,$D$44,$D$45,$D$46,$D$47,$D$53,$D$54,$D$55,$D$56,$D$57,$D$58,$D$59,$D$64,$D$65,$D$66,$D$67,$D$68,$D$74,$D$75,$D$76,$D$77,$D$78,$D$79,$D$86,$D$87,$D$88,$D$93,$D$99,$D$100,$D$101,$D$102,$D$109,$D$110,$D$115,$D$122,$D$123,$D$124,$D$125,$D$126,$D$127,$D$128,$D$129,$D$130,$D$136,$D$145,$D$146,$D$147,$D$148,$D$149,$D$150,$D$156,$D$157),0)</f>
        <v>61</v>
      </c>
      <c r="H59" s="50" t="s">
        <v>1625</v>
      </c>
      <c r="I59" s="50">
        <f>RANK(F59,($F$21,$F$22,$F$23,$F$24,$F$25,$F$26,$F$31,$F$32,$F$33,$F$34,$F$35,$F$36,$F$42,$F$43,$F$44,$F$45,$F$46,$F$47,$F$53,$F$54,$F$55,$F$56,$F$57,$F$58,$F$59,$F$64,$F$65,$F$66,$F$67,$F$68,$F$74,$F$75,$F$76,$F$77,$F$78,$F$79,$F$86,$F$87,$F$88,$F$93,$F$99,$F$100,$F$101,$F$102,$F$109,$F$110,$F$115,$F$122,$F$123,$F$124,$F$125,$F$126,$F$127,$F$128,$F$129,$F$130,$F$136,$F$145,$F$146,$F$147,$F$148,$F$149,$F$150,$F$156,$F$157),0)</f>
        <v>61</v>
      </c>
    </row>
    <row r="60" spans="1:9">
      <c r="A60" s="219" t="s">
        <v>1593</v>
      </c>
      <c r="B60" s="220"/>
      <c r="C60" s="221"/>
      <c r="D60" s="22">
        <f>SUM(D52:D59)</f>
        <v>60770604</v>
      </c>
      <c r="E60" s="22">
        <f t="shared" ref="E60:F60" si="10">SUM(E52:E59)</f>
        <v>96000</v>
      </c>
      <c r="F60" s="22">
        <f t="shared" si="10"/>
        <v>60866604</v>
      </c>
      <c r="G60" s="65">
        <f>RANK(D60,($D$27,$D$37,$D$48,$D$60,$D$69,$D$80,$D$89,$D$94,$D$103,$D$111,$D$131,$D$151,$D$158),0)</f>
        <v>1</v>
      </c>
      <c r="H60" s="65">
        <f>RANK(E60,($E$27,$E$37,$E$48,$E$60,$E$94,$E$103,$E$111,$E$131,$E$151,$E$158),0)</f>
        <v>10</v>
      </c>
      <c r="I60" s="65">
        <f>RANK(F60,($F$27,$F$37,$F$48,$F$60,$F$69,$F$80,$F$89,$F$94,$F$103,$F$111,$F$131,$F$151,$F$158),0)</f>
        <v>1</v>
      </c>
    </row>
    <row r="62" spans="1:9">
      <c r="B62" s="222" t="s">
        <v>1606</v>
      </c>
      <c r="C62" s="222"/>
      <c r="D62" s="222"/>
      <c r="E62" s="222"/>
      <c r="F62" s="222"/>
      <c r="G62" s="222" t="s">
        <v>1627</v>
      </c>
      <c r="H62" s="222"/>
      <c r="I62" s="222"/>
    </row>
    <row r="63" spans="1:9">
      <c r="A63" s="24" t="s">
        <v>1626</v>
      </c>
      <c r="B63" s="24" t="s">
        <v>1637</v>
      </c>
      <c r="C63" s="26" t="s">
        <v>4</v>
      </c>
      <c r="D63" s="37" t="s">
        <v>1609</v>
      </c>
      <c r="E63" s="37" t="s">
        <v>1610</v>
      </c>
      <c r="F63" s="37" t="s">
        <v>1611</v>
      </c>
      <c r="G63" s="48" t="s">
        <v>1609</v>
      </c>
      <c r="H63" s="48" t="s">
        <v>1610</v>
      </c>
      <c r="I63" s="48" t="s">
        <v>1628</v>
      </c>
    </row>
    <row r="64" spans="1:9">
      <c r="A64" s="41">
        <v>40238</v>
      </c>
      <c r="B64" s="42">
        <v>100031</v>
      </c>
      <c r="C64" s="42" t="s">
        <v>1082</v>
      </c>
      <c r="D64" s="20">
        <v>7541099</v>
      </c>
      <c r="E64" s="20">
        <v>0</v>
      </c>
      <c r="F64" s="20">
        <v>7541099</v>
      </c>
      <c r="G64" s="50">
        <f>RANK(D64,($D$21,$D$22,$D$23,$D$24,$D$25,$D$26,$D$31,$D$32,$D$33,$D$34,$D$35,$D$36,$D$42,$D$43,$D$44,$D$45,$D$46,$D$47,$D$53,$D$54,$D$55,$D$56,$D$57,$D$58,$D$59,$D$64,$D$65,$D$66,$D$67,$D$68,$D$74,$D$75,$D$76,$D$77,$D$78,$D$79,$D$86,$D$87,$D$88,$D$93,$D$99,$D$100,$D$101,$D$102,$D$109,$D$110,$D$115,$D$122,$D$123,$D$124,$D$125,$D$126,$D$127,$D$128,$D$129,$D$130,$D$136,$D$145,$D$146,$D$147,$D$148,$D$149,$D$150,$D$156,$D$157),0)</f>
        <v>17</v>
      </c>
      <c r="H64" s="50" t="s">
        <v>1625</v>
      </c>
      <c r="I64" s="50">
        <f>RANK(F64,($F$21,$F$22,$F$23,$F$24,$F$25,$F$26,$F$31,$F$32,$F$33,$F$34,$F$35,$F$36,$F$42,$F$43,$F$44,$F$45,$F$46,$F$47,$F$53,$F$54,$F$55,$F$56,$F$57,$F$58,$F$59,$F$64,$F$65,$F$66,$F$67,$F$68,$F$74,$F$75,$F$76,$F$77,$F$78,$F$79,$F$86,$F$87,$F$88,$F$93,$F$99,$F$100,$F$101,$F$102,$F$109,$F$110,$F$115,$F$122,$F$123,$F$124,$F$125,$F$126,$F$127,$F$128,$F$129,$F$130,$F$136,$F$145,$F$146,$F$147,$F$148,$F$149,$F$150,$F$156,$F$157),0)</f>
        <v>18</v>
      </c>
    </row>
    <row r="65" spans="1:9">
      <c r="A65" s="41">
        <v>41289</v>
      </c>
      <c r="B65" s="42">
        <v>100098</v>
      </c>
      <c r="C65" s="42" t="s">
        <v>1085</v>
      </c>
      <c r="D65" s="20">
        <v>7829057</v>
      </c>
      <c r="E65" s="20">
        <v>0</v>
      </c>
      <c r="F65" s="20">
        <v>7829057</v>
      </c>
      <c r="G65" s="50">
        <f>RANK(D65,($D$21,$D$22,$D$23,$D$24,$D$25,$D$26,$D$31,$D$32,$D$33,$D$34,$D$35,$D$36,$D$42,$D$43,$D$44,$D$45,$D$46,$D$47,$D$53,$D$54,$D$55,$D$56,$D$57,$D$58,$D$59,$D$64,$D$65,$D$66,$D$67,$D$68,$D$74,$D$75,$D$76,$D$77,$D$78,$D$79,$D$86,$D$87,$D$88,$D$93,$D$99,$D$100,$D$101,$D$102,$D$109,$D$110,$D$115,$D$122,$D$123,$D$124,$D$125,$D$126,$D$127,$D$128,$D$129,$D$130,$D$136,$D$145,$D$146,$D$147,$D$148,$D$149,$D$150,$D$156,$D$157),0)</f>
        <v>13</v>
      </c>
      <c r="H65" s="50" t="s">
        <v>1625</v>
      </c>
      <c r="I65" s="50">
        <f>RANK(F65,($F$21,$F$22,$F$23,$F$24,$F$25,$F$26,$F$31,$F$32,$F$33,$F$34,$F$35,$F$36,$F$42,$F$43,$F$44,$F$45,$F$46,$F$47,$F$53,$F$54,$F$55,$F$56,$F$57,$F$58,$F$59,$F$64,$F$65,$F$66,$F$67,$F$68,$F$74,$F$75,$F$76,$F$77,$F$78,$F$79,$F$86,$F$87,$F$88,$F$93,$F$99,$F$100,$F$101,$F$102,$F$109,$F$110,$F$115,$F$122,$F$123,$F$124,$F$125,$F$126,$F$127,$F$128,$F$129,$F$130,$F$136,$F$145,$F$146,$F$147,$F$148,$F$149,$F$150,$F$156,$F$157),0)</f>
        <v>14</v>
      </c>
    </row>
    <row r="66" spans="1:9">
      <c r="A66" s="41">
        <v>42436</v>
      </c>
      <c r="B66" s="42">
        <v>100183</v>
      </c>
      <c r="C66" s="42" t="s">
        <v>1098</v>
      </c>
      <c r="D66" s="20">
        <v>3880257</v>
      </c>
      <c r="E66" s="20">
        <v>0</v>
      </c>
      <c r="F66" s="20">
        <v>3880257</v>
      </c>
      <c r="G66" s="50">
        <f>RANK(D66,($D$21,$D$22,$D$23,$D$24,$D$25,$D$26,$D$31,$D$32,$D$33,$D$34,$D$35,$D$36,$D$42,$D$43,$D$44,$D$45,$D$46,$D$47,$D$53,$D$54,$D$55,$D$56,$D$57,$D$58,$D$59,$D$64,$D$65,$D$66,$D$67,$D$68,$D$74,$D$75,$D$76,$D$77,$D$78,$D$79,$D$86,$D$87,$D$88,$D$93,$D$99,$D$100,$D$101,$D$102,$D$109,$D$110,$D$115,$D$122,$D$123,$D$124,$D$125,$D$126,$D$127,$D$128,$D$129,$D$130,$D$136,$D$145,$D$146,$D$147,$D$148,$D$149,$D$150,$D$156,$D$157),0)</f>
        <v>29</v>
      </c>
      <c r="H66" s="50" t="s">
        <v>1625</v>
      </c>
      <c r="I66" s="50">
        <f>RANK(F66,($F$21,$F$22,$F$23,$F$24,$F$25,$F$26,$F$31,$F$32,$F$33,$F$34,$F$35,$F$36,$F$42,$F$43,$F$44,$F$45,$F$46,$F$47,$F$53,$F$54,$F$55,$F$56,$F$57,$F$58,$F$59,$F$64,$F$65,$F$66,$F$67,$F$68,$F$74,$F$75,$F$76,$F$77,$F$78,$F$79,$F$86,$F$87,$F$88,$F$93,$F$99,$F$100,$F$101,$F$102,$F$109,$F$110,$F$115,$F$122,$F$123,$F$124,$F$125,$F$126,$F$127,$F$128,$F$129,$F$130,$F$136,$F$145,$F$146,$F$147,$F$148,$F$149,$F$150,$F$156,$F$157),0)</f>
        <v>30</v>
      </c>
    </row>
    <row r="67" spans="1:9">
      <c r="A67" s="43">
        <v>42826</v>
      </c>
      <c r="B67" s="42">
        <v>100198</v>
      </c>
      <c r="C67" s="42" t="s">
        <v>1103</v>
      </c>
      <c r="D67" s="20">
        <v>1434966</v>
      </c>
      <c r="E67" s="20">
        <v>0</v>
      </c>
      <c r="F67" s="20">
        <v>1434966</v>
      </c>
      <c r="G67" s="50">
        <f>RANK(D67,($D$21,$D$22,$D$23,$D$24,$D$25,$D$26,$D$31,$D$32,$D$33,$D$34,$D$35,$D$36,$D$42,$D$43,$D$44,$D$45,$D$46,$D$47,$D$53,$D$54,$D$55,$D$56,$D$57,$D$58,$D$59,$D$64,$D$65,$D$66,$D$67,$D$68,$D$74,$D$75,$D$76,$D$77,$D$78,$D$79,$D$86,$D$87,$D$88,$D$93,$D$99,$D$100,$D$101,$D$102,$D$109,$D$110,$D$115,$D$122,$D$123,$D$124,$D$125,$D$126,$D$127,$D$128,$D$129,$D$130,$D$136,$D$145,$D$146,$D$147,$D$148,$D$149,$D$150,$D$156,$D$157),0)</f>
        <v>50</v>
      </c>
      <c r="H67" s="50" t="s">
        <v>1625</v>
      </c>
      <c r="I67" s="50">
        <f>RANK(F67,($F$21,$F$22,$F$23,$F$24,$F$25,$F$26,$F$31,$F$32,$F$33,$F$34,$F$35,$F$36,$F$42,$F$43,$F$44,$F$45,$F$46,$F$47,$F$53,$F$54,$F$55,$F$56,$F$57,$F$58,$F$59,$F$64,$F$65,$F$66,$F$67,$F$68,$F$74,$F$75,$F$76,$F$77,$F$78,$F$79,$F$86,$F$87,$F$88,$F$93,$F$99,$F$100,$F$101,$F$102,$F$109,$F$110,$F$115,$F$122,$F$123,$F$124,$F$125,$F$126,$F$127,$F$128,$F$129,$F$130,$F$136,$F$145,$F$146,$F$147,$F$148,$F$149,$F$150,$F$156,$F$157),0)</f>
        <v>50</v>
      </c>
    </row>
    <row r="68" spans="1:9">
      <c r="A68" s="43">
        <v>42826</v>
      </c>
      <c r="B68" s="42">
        <v>100202</v>
      </c>
      <c r="C68" s="42" t="s">
        <v>1122</v>
      </c>
      <c r="D68" s="124">
        <v>826510</v>
      </c>
      <c r="E68" s="20">
        <v>0</v>
      </c>
      <c r="F68" s="20">
        <v>826510</v>
      </c>
      <c r="G68" s="50">
        <f>RANK(D68,($D$21,$D$22,$D$23,$D$24,$D$25,$D$26,$D$31,$D$32,$D$33,$D$34,$D$35,$D$36,$D$42,$D$43,$D$44,$D$45,$D$46,$D$47,$D$53,$D$54,$D$55,$D$56,$D$57,$D$58,$D$59,$D$64,$D$65,$D$66,$D$67,$D$68,$D$74,$D$75,$D$76,$D$77,$D$78,$D$79,$D$86,$D$87,$D$88,$D$93,$D$99,$D$100,$D$101,$D$102,$D$109,$D$110,$D$115,$D$122,$D$123,$D$124,$D$125,$D$126,$D$127,$D$128,$D$129,$D$130,$D$136,$D$145,$D$146,$D$147,$D$148,$D$149,$D$150,$D$156,$D$157),0)</f>
        <v>59</v>
      </c>
      <c r="H68" s="50" t="s">
        <v>1625</v>
      </c>
      <c r="I68" s="50">
        <f>RANK(F68,($F$21,$F$22,$F$23,$F$24,$F$25,$F$26,$F$31,$F$32,$F$33,$F$34,$F$35,$F$36,$F$42,$F$43,$F$44,$F$45,$F$46,$F$47,$F$53,$F$54,$F$55,$F$56,$F$57,$F$58,$F$59,$F$64,$F$65,$F$66,$F$67,$F$68,$F$74,$F$75,$F$76,$F$77,$F$78,$F$79,$F$86,$F$87,$F$88,$F$93,$F$99,$F$100,$F$101,$F$102,$F$109,$F$110,$F$115,$F$122,$F$123,$F$124,$F$125,$F$126,$F$127,$F$128,$F$129,$F$130,$F$136,$F$145,$F$146,$F$147,$F$148,$F$149,$F$150,$F$156,$F$157),0)</f>
        <v>59</v>
      </c>
    </row>
    <row r="69" spans="1:9">
      <c r="A69" s="219" t="s">
        <v>1593</v>
      </c>
      <c r="B69" s="220"/>
      <c r="C69" s="221"/>
      <c r="D69" s="22">
        <f>SUM(D64:D68)</f>
        <v>21511889</v>
      </c>
      <c r="E69" s="22">
        <f t="shared" ref="E69:F69" si="11">SUM(E64:E68)</f>
        <v>0</v>
      </c>
      <c r="F69" s="22">
        <f t="shared" si="11"/>
        <v>21511889</v>
      </c>
      <c r="G69" s="65">
        <f>RANK(D69,($D$27,$D$37,$D$48,$D$60,$D$69,$D$80,$D$89,$D$94,$D$103,$D$111,$D$131,$D$151,$D$158),0)</f>
        <v>8</v>
      </c>
      <c r="H69" s="65" t="s">
        <v>2767</v>
      </c>
      <c r="I69" s="65">
        <f>RANK(F69,($F$27,$F$37,$F$48,$F$60,$F$69,$F$80,$F$89,$F$94,$F$103,$F$111,$F$131,$F$151,$F$158),0)</f>
        <v>8</v>
      </c>
    </row>
    <row r="71" spans="1:9">
      <c r="B71" s="222" t="s">
        <v>1605</v>
      </c>
      <c r="C71" s="222"/>
      <c r="D71" s="222"/>
      <c r="E71" s="222"/>
      <c r="F71" s="222"/>
      <c r="G71" s="222" t="s">
        <v>1627</v>
      </c>
      <c r="H71" s="222"/>
      <c r="I71" s="222"/>
    </row>
    <row r="72" spans="1:9">
      <c r="A72" s="24" t="s">
        <v>1626</v>
      </c>
      <c r="B72" s="24" t="s">
        <v>1637</v>
      </c>
      <c r="C72" s="26" t="s">
        <v>4</v>
      </c>
      <c r="D72" s="37" t="s">
        <v>1609</v>
      </c>
      <c r="E72" s="37" t="s">
        <v>1610</v>
      </c>
      <c r="F72" s="37" t="s">
        <v>1611</v>
      </c>
      <c r="G72" s="185" t="s">
        <v>1609</v>
      </c>
      <c r="H72" s="185" t="s">
        <v>1610</v>
      </c>
      <c r="I72" s="185" t="s">
        <v>1628</v>
      </c>
    </row>
    <row r="73" spans="1:9">
      <c r="A73" s="41">
        <v>41081</v>
      </c>
      <c r="B73" s="42">
        <v>100077</v>
      </c>
      <c r="C73" s="42" t="s">
        <v>1646</v>
      </c>
      <c r="D73" s="20">
        <v>3754356</v>
      </c>
      <c r="E73" s="20">
        <v>0</v>
      </c>
      <c r="F73" s="20">
        <v>3754356</v>
      </c>
      <c r="G73" s="50" t="s">
        <v>1625</v>
      </c>
      <c r="H73" s="50" t="s">
        <v>1625</v>
      </c>
      <c r="I73" s="50" t="s">
        <v>1625</v>
      </c>
    </row>
    <row r="74" spans="1:9">
      <c r="A74" s="41">
        <v>42345</v>
      </c>
      <c r="B74" s="42">
        <v>100173</v>
      </c>
      <c r="C74" s="42" t="s">
        <v>1241</v>
      </c>
      <c r="D74" s="20">
        <v>7541954</v>
      </c>
      <c r="E74" s="20">
        <v>0</v>
      </c>
      <c r="F74" s="20">
        <v>7541954</v>
      </c>
      <c r="G74" s="50">
        <f>RANK(D74,($D$21,$D$22,$D$23,$D$24,$D$25,$D$26,$D$31,$D$32,$D$33,$D$34,$D$35,$D$36,$D$42,$D$43,$D$44,$D$45,$D$46,$D$47,$D$53,$D$54,$D$55,$D$56,$D$57,$D$58,$D$59,$D$64,$D$65,$D$66,$D$67,$D$68,$D$74,$D$75,$D$76,$D$77,$D$78,$D$79,$D$86,$D$87,$D$88,$D$93,$D$99,$D$100,$D$101,$D$102,$D$109,$D$110,$D$115,$D$122,$D$123,$D$124,$D$125,$D$126,$D$127,$D$128,$D$129,$D$130,$D$136,$D$145,$D$146,$D$147,$D$148,$D$149,$D$150,$D$156,$D$157),0)</f>
        <v>16</v>
      </c>
      <c r="H74" s="50" t="s">
        <v>1625</v>
      </c>
      <c r="I74" s="50">
        <f>RANK(F74,($F$21,$F$22,$F$23,$F$24,$F$25,$F$26,$F$31,$F$32,$F$33,$F$34,$F$35,$F$36,$F$42,$F$43,$F$44,$F$45,$F$46,$F$47,$F$53,$F$54,$F$55,$F$56,$F$57,$F$58,$F$59,$F$64,$F$65,$F$66,$F$67,$F$68,$F$74,$F$75,$F$76,$F$77,$F$78,$F$79,$F$86,$F$87,$F$88,$F$93,$F$99,$F$100,$F$101,$F$102,$F$109,$F$110,$F$115,$F$122,$F$123,$F$124,$F$125,$F$126,$F$127,$F$128,$F$129,$F$130,$F$136,$F$145,$F$146,$F$147,$F$148,$F$149,$F$150,$F$156,$F$157),0)</f>
        <v>17</v>
      </c>
    </row>
    <row r="75" spans="1:9">
      <c r="A75" s="41">
        <v>42401</v>
      </c>
      <c r="B75" s="42">
        <v>100010</v>
      </c>
      <c r="C75" s="42" t="s">
        <v>1236</v>
      </c>
      <c r="D75" s="20">
        <v>5956538</v>
      </c>
      <c r="E75" s="20">
        <v>0</v>
      </c>
      <c r="F75" s="20">
        <v>5956538</v>
      </c>
      <c r="G75" s="50">
        <f>RANK(D75,($D$21,$D$22,$D$23,$D$24,$D$25,$D$26,$D$31,$D$32,$D$33,$D$34,$D$35,$D$36,$D$42,$D$43,$D$44,$D$45,$D$46,$D$47,$D$53,$D$54,$D$55,$D$56,$D$57,$D$58,$D$59,$D$64,$D$65,$D$66,$D$67,$D$68,$D$74,$D$75,$D$76,$D$77,$D$78,$D$79,$D$86,$D$87,$D$88,$D$93,$D$99,$D$100,$D$101,$D$102,$D$109,$D$110,$D$115,$D$122,$D$123,$D$124,$D$125,$D$126,$D$127,$D$128,$D$129,$D$130,$D$136,$D$145,$D$146,$D$147,$D$148,$D$149,$D$150,$D$156,$D$157),0)</f>
        <v>22</v>
      </c>
      <c r="H75" s="50" t="s">
        <v>1625</v>
      </c>
      <c r="I75" s="50">
        <f>RANK(F75,($F$21,$F$22,$F$23,$F$24,$F$25,$F$26,$F$31,$F$32,$F$33,$F$34,$F$35,$F$36,$F$42,$F$43,$F$44,$F$45,$F$46,$F$47,$F$53,$F$54,$F$55,$F$56,$F$57,$F$58,$F$59,$F$64,$F$65,$F$66,$F$67,$F$68,$F$74,$F$75,$F$76,$F$77,$F$78,$F$79,$F$86,$F$87,$F$88,$F$93,$F$99,$F$100,$F$101,$F$102,$F$109,$F$110,$F$115,$F$122,$F$123,$F$124,$F$125,$F$126,$F$127,$F$128,$F$129,$F$130,$F$136,$F$145,$F$146,$F$147,$F$148,$F$149,$F$150,$F$156,$F$157),0)</f>
        <v>22</v>
      </c>
    </row>
    <row r="76" spans="1:9">
      <c r="A76" s="41">
        <v>42424</v>
      </c>
      <c r="B76" s="42">
        <v>100182</v>
      </c>
      <c r="C76" s="42" t="s">
        <v>1247</v>
      </c>
      <c r="D76" s="124">
        <v>9456574</v>
      </c>
      <c r="E76" s="20">
        <v>0</v>
      </c>
      <c r="F76" s="20">
        <v>9456574</v>
      </c>
      <c r="G76" s="50">
        <f>RANK(D76,($D$21,$D$22,$D$23,$D$24,$D$25,$D$26,$D$31,$D$32,$D$33,$D$34,$D$35,$D$36,$D$42,$D$43,$D$44,$D$45,$D$46,$D$47,$D$53,$D$54,$D$55,$D$56,$D$57,$D$58,$D$59,$D$64,$D$65,$D$66,$D$67,$D$68,$D$74,$D$75,$D$76,$D$77,$D$78,$D$79,$D$86,$D$87,$D$88,$D$93,$D$99,$D$100,$D$101,$D$102,$D$109,$D$110,$D$115,$D$122,$D$123,$D$124,$D$125,$D$126,$D$127,$D$128,$D$129,$D$130,$D$136,$D$145,$D$146,$D$147,$D$148,$D$149,$D$150,$D$156,$D$157),0)</f>
        <v>9</v>
      </c>
      <c r="H76" s="50" t="s">
        <v>1625</v>
      </c>
      <c r="I76" s="50">
        <f>RANK(F76,($F$21,$F$22,$F$23,$F$24,$F$25,$F$26,$F$31,$F$32,$F$33,$F$34,$F$35,$F$36,$F$42,$F$43,$F$44,$F$45,$F$46,$F$47,$F$53,$F$54,$F$55,$F$56,$F$57,$F$58,$F$59,$F$64,$F$65,$F$66,$F$67,$F$68,$F$74,$F$75,$F$76,$F$77,$F$78,$F$79,$F$86,$F$87,$F$88,$F$93,$F$99,$F$100,$F$101,$F$102,$F$109,$F$110,$F$115,$F$122,$F$123,$F$124,$F$125,$F$126,$F$127,$F$128,$F$129,$F$130,$F$136,$F$145,$F$146,$F$147,$F$148,$F$149,$F$150,$F$156,$F$157),0)</f>
        <v>9</v>
      </c>
    </row>
    <row r="77" spans="1:9">
      <c r="A77" s="43">
        <v>42826</v>
      </c>
      <c r="B77" s="42">
        <v>100201</v>
      </c>
      <c r="C77" s="42" t="s">
        <v>1250</v>
      </c>
      <c r="D77" s="20">
        <v>1033415</v>
      </c>
      <c r="E77" s="20">
        <v>0</v>
      </c>
      <c r="F77" s="20">
        <v>1033415</v>
      </c>
      <c r="G77" s="50">
        <f>RANK(D77,($D$21,$D$22,$D$23,$D$24,$D$25,$D$26,$D$31,$D$32,$D$33,$D$34,$D$35,$D$36,$D$42,$D$43,$D$44,$D$45,$D$46,$D$47,$D$53,$D$54,$D$55,$D$56,$D$57,$D$58,$D$59,$D$64,$D$65,$D$66,$D$67,$D$68,$D$74,$D$75,$D$76,$D$77,$D$78,$D$79,$D$86,$D$87,$D$88,$D$93,$D$99,$D$100,$D$101,$D$102,$D$109,$D$110,$D$115,$D$122,$D$123,$D$124,$D$125,$D$126,$D$127,$D$128,$D$129,$D$130,$D$136,$D$145,$D$146,$D$147,$D$148,$D$149,$D$150,$D$156,$D$157),0)</f>
        <v>55</v>
      </c>
      <c r="H77" s="50" t="s">
        <v>1625</v>
      </c>
      <c r="I77" s="50">
        <f>RANK(F77,($F$21,$F$22,$F$23,$F$24,$F$25,$F$26,$F$31,$F$32,$F$33,$F$34,$F$35,$F$36,$F$42,$F$43,$F$44,$F$45,$F$46,$F$47,$F$53,$F$54,$F$55,$F$56,$F$57,$F$58,$F$59,$F$64,$F$65,$F$66,$F$67,$F$68,$F$74,$F$75,$F$76,$F$77,$F$78,$F$79,$F$86,$F$87,$F$88,$F$93,$F$99,$F$100,$F$101,$F$102,$F$109,$F$110,$F$115,$F$122,$F$123,$F$124,$F$125,$F$126,$F$127,$F$128,$F$129,$F$130,$F$136,$F$145,$F$146,$F$147,$F$148,$F$149,$F$150,$F$156,$F$157),0)</f>
        <v>55</v>
      </c>
    </row>
    <row r="78" spans="1:9">
      <c r="A78" s="43">
        <v>42826</v>
      </c>
      <c r="B78" s="42">
        <v>100217</v>
      </c>
      <c r="C78" s="42" t="s">
        <v>1244</v>
      </c>
      <c r="D78" s="20">
        <v>874017</v>
      </c>
      <c r="E78" s="20">
        <v>0</v>
      </c>
      <c r="F78" s="20">
        <v>874017</v>
      </c>
      <c r="G78" s="50">
        <f>RANK(D78,($D$21,$D$22,$D$23,$D$24,$D$25,$D$26,$D$31,$D$32,$D$33,$D$34,$D$35,$D$36,$D$42,$D$43,$D$44,$D$45,$D$46,$D$47,$D$53,$D$54,$D$55,$D$56,$D$57,$D$58,$D$59,$D$64,$D$65,$D$66,$D$67,$D$68,$D$74,$D$75,$D$76,$D$77,$D$78,$D$79,$D$86,$D$87,$D$88,$D$93,$D$99,$D$100,$D$101,$D$102,$D$109,$D$110,$D$115,$D$122,$D$123,$D$124,$D$125,$D$126,$D$127,$D$128,$D$129,$D$130,$D$136,$D$145,$D$146,$D$147,$D$148,$D$149,$D$150,$D$156,$D$157),0)</f>
        <v>58</v>
      </c>
      <c r="H78" s="50" t="s">
        <v>1625</v>
      </c>
      <c r="I78" s="50">
        <f>RANK(F78,($F$21,$F$22,$F$23,$F$24,$F$25,$F$26,$F$31,$F$32,$F$33,$F$34,$F$35,$F$36,$F$42,$F$43,$F$44,$F$45,$F$46,$F$47,$F$53,$F$54,$F$55,$F$56,$F$57,$F$58,$F$59,$F$64,$F$65,$F$66,$F$67,$F$68,$F$74,$F$75,$F$76,$F$77,$F$78,$F$79,$F$86,$F$87,$F$88,$F$93,$F$99,$F$100,$F$101,$F$102,$F$109,$F$110,$F$115,$F$122,$F$123,$F$124,$F$125,$F$126,$F$127,$F$128,$F$129,$F$130,$F$136,$F$145,$F$146,$F$147,$F$148,$F$149,$F$150,$F$156,$F$157),0)</f>
        <v>58</v>
      </c>
    </row>
    <row r="79" spans="1:9">
      <c r="A79" s="43">
        <v>42826</v>
      </c>
      <c r="B79" s="42">
        <v>100218</v>
      </c>
      <c r="C79" s="42" t="s">
        <v>1277</v>
      </c>
      <c r="D79" s="20">
        <v>346710</v>
      </c>
      <c r="E79" s="20">
        <v>0</v>
      </c>
      <c r="F79" s="20">
        <v>346710</v>
      </c>
      <c r="G79" s="50">
        <f>RANK(D79,($D$21,$D$22,$D$23,$D$24,$D$25,$D$26,$D$31,$D$32,$D$33,$D$34,$D$35,$D$36,$D$42,$D$43,$D$44,$D$45,$D$46,$D$47,$D$53,$D$54,$D$55,$D$56,$D$57,$D$58,$D$59,$D$64,$D$65,$D$66,$D$67,$D$68,$D$74,$D$75,$D$76,$D$77,$D$78,$D$79,$D$86,$D$87,$D$88,$D$93,$D$99,$D$100,$D$101,$D$102,$D$109,$D$110,$D$115,$D$122,$D$123,$D$124,$D$125,$D$126,$D$127,$D$128,$D$129,$D$130,$D$136,$D$145,$D$146,$D$147,$D$148,$D$149,$D$150,$D$156,$D$157),0)</f>
        <v>63</v>
      </c>
      <c r="H79" s="50" t="s">
        <v>1625</v>
      </c>
      <c r="I79" s="50">
        <f>RANK(F79,($F$21,$F$22,$F$23,$F$24,$F$25,$F$26,$F$31,$F$32,$F$33,$F$34,$F$35,$F$36,$F$42,$F$43,$F$44,$F$45,$F$46,$F$47,$F$53,$F$54,$F$55,$F$56,$F$57,$F$58,$F$59,$F$64,$F$65,$F$66,$F$67,$F$68,$F$74,$F$75,$F$76,$F$77,$F$78,$F$79,$F$86,$F$87,$F$88,$F$93,$F$99,$F$100,$F$101,$F$102,$F$109,$F$110,$F$115,$F$122,$F$123,$F$124,$F$125,$F$126,$F$127,$F$128,$F$129,$F$130,$F$136,$F$145,$F$146,$F$147,$F$148,$F$149,$F$150,$F$156,$F$157),0)</f>
        <v>63</v>
      </c>
    </row>
    <row r="80" spans="1:9">
      <c r="A80" s="219" t="s">
        <v>1593</v>
      </c>
      <c r="B80" s="220"/>
      <c r="C80" s="221"/>
      <c r="D80" s="22">
        <f>SUM(D73:D79)</f>
        <v>28963564</v>
      </c>
      <c r="E80" s="22">
        <f t="shared" ref="E80:F80" si="12">SUM(E73:E79)</f>
        <v>0</v>
      </c>
      <c r="F80" s="22">
        <f t="shared" si="12"/>
        <v>28963564</v>
      </c>
      <c r="G80" s="65">
        <f>RANK(D80,($D$27,$D$37,$D$48,$D$60,$D$69,$D$80,$D$89,$D$94,$D$103,$D$111,$D$131,$D$151,$D$158),0)</f>
        <v>6</v>
      </c>
      <c r="H80" s="65" t="s">
        <v>2767</v>
      </c>
      <c r="I80" s="65">
        <f>RANK(F80,($F$27,$F$37,$F$48,$F$60,$F$69,$F$80,$F$89,$F$94,$F$103,$F$111,$F$131,$F$151,$F$158),0)</f>
        <v>6</v>
      </c>
    </row>
    <row r="83" spans="1:9">
      <c r="B83" s="222" t="s">
        <v>1607</v>
      </c>
      <c r="C83" s="222"/>
      <c r="D83" s="222"/>
      <c r="E83" s="222"/>
      <c r="F83" s="222"/>
      <c r="G83" s="222" t="s">
        <v>1627</v>
      </c>
      <c r="H83" s="222"/>
      <c r="I83" s="222"/>
    </row>
    <row r="84" spans="1:9">
      <c r="A84" s="24" t="s">
        <v>1626</v>
      </c>
      <c r="B84" s="24" t="s">
        <v>1637</v>
      </c>
      <c r="C84" s="26" t="s">
        <v>4</v>
      </c>
      <c r="D84" s="37" t="s">
        <v>1609</v>
      </c>
      <c r="E84" s="37" t="s">
        <v>1610</v>
      </c>
      <c r="F84" s="37" t="s">
        <v>1611</v>
      </c>
      <c r="G84" s="185" t="s">
        <v>1609</v>
      </c>
      <c r="H84" s="185" t="s">
        <v>1610</v>
      </c>
      <c r="I84" s="185" t="s">
        <v>1628</v>
      </c>
    </row>
    <row r="85" spans="1:9">
      <c r="A85" s="41">
        <v>42156</v>
      </c>
      <c r="B85" s="42">
        <v>100165</v>
      </c>
      <c r="C85" s="42" t="s">
        <v>1641</v>
      </c>
      <c r="D85" s="20">
        <v>9878710</v>
      </c>
      <c r="E85" s="20">
        <v>0</v>
      </c>
      <c r="F85" s="20">
        <v>9878710</v>
      </c>
      <c r="G85" s="50" t="s">
        <v>1625</v>
      </c>
      <c r="H85" s="50" t="s">
        <v>1625</v>
      </c>
      <c r="I85" s="50" t="s">
        <v>1625</v>
      </c>
    </row>
    <row r="86" spans="1:9">
      <c r="A86" s="41">
        <v>42156</v>
      </c>
      <c r="B86" s="42">
        <v>100164</v>
      </c>
      <c r="C86" s="186" t="s">
        <v>1642</v>
      </c>
      <c r="D86" s="124">
        <v>20418551</v>
      </c>
      <c r="E86" s="20">
        <v>0</v>
      </c>
      <c r="F86" s="20">
        <v>20418551</v>
      </c>
      <c r="G86" s="50">
        <f>RANK(D86,($D$21,$D$22,$D$23,$D$24,$D$25,$D$26,$D$31,$D$32,$D$33,$D$34,$D$35,$D$36,$D$42,$D$43,$D$44,$D$45,$D$46,$D$47,$D$53,$D$54,$D$55,$D$56,$D$57,$D$58,$D$59,$D$64,$D$65,$D$66,$D$67,$D$68,$D$74,$D$75,$D$76,$D$77,$D$78,$D$79,$D$86,$D$87,$D$88,$D$93,$D$99,$D$100,$D$101,$D$102,$D$109,$D$110,$D$115,$D$122,$D$123,$D$124,$D$125,$D$126,$D$127,$D$128,$D$129,$D$130,$D$136,$D$145,$D$146,$D$147,$D$148,$D$149,$D$150,$D$156,$D$157),0)</f>
        <v>1</v>
      </c>
      <c r="H86" s="50" t="s">
        <v>1625</v>
      </c>
      <c r="I86" s="50">
        <f>RANK(F86,($F$21,$F$22,$F$23,$F$24,$F$25,$F$26,$F$31,$F$32,$F$33,$F$34,$F$35,$F$36,$F$42,$F$43,$F$44,$F$45,$F$46,$F$47,$F$53,$F$54,$F$55,$F$56,$F$57,$F$58,$F$59,$F$64,$F$65,$F$66,$F$67,$F$68,$F$74,$F$75,$F$76,$F$77,$F$78,$F$79,$F$86,$F$87,$F$88,$F$93,$F$99,$F$100,$F$101,$F$102,$F$109,$F$110,$F$115,$F$122,$F$123,$F$124,$F$125,$F$126,$F$127,$F$128,$F$129,$F$130,$F$136,$F$145,$F$146,$F$147,$F$148,$F$149,$F$150,$F$156,$F$157),0)</f>
        <v>1</v>
      </c>
    </row>
    <row r="87" spans="1:9">
      <c r="A87" s="41">
        <v>42373</v>
      </c>
      <c r="B87" s="42">
        <v>100172</v>
      </c>
      <c r="C87" s="42" t="s">
        <v>1432</v>
      </c>
      <c r="D87" s="20">
        <v>9612780</v>
      </c>
      <c r="E87" s="20">
        <v>0</v>
      </c>
      <c r="F87" s="20">
        <v>9612780</v>
      </c>
      <c r="G87" s="50">
        <f>RANK(D87,($D$21,$D$22,$D$23,$D$24,$D$25,$D$26,$D$31,$D$32,$D$33,$D$34,$D$35,$D$36,$D$42,$D$43,$D$44,$D$45,$D$46,$D$47,$D$53,$D$54,$D$55,$D$56,$D$57,$D$58,$D$59,$D$64,$D$65,$D$66,$D$67,$D$68,$D$74,$D$75,$D$76,$D$77,$D$78,$D$79,$D$86,$D$87,$D$88,$D$93,$D$99,$D$100,$D$101,$D$102,$D$109,$D$110,$D$115,$D$122,$D$123,$D$124,$D$125,$D$126,$D$127,$D$128,$D$129,$D$130,$D$136,$D$145,$D$146,$D$147,$D$148,$D$149,$D$150,$D$156,$D$157),0)</f>
        <v>8</v>
      </c>
      <c r="H87" s="50" t="s">
        <v>1625</v>
      </c>
      <c r="I87" s="50">
        <f>RANK(F87,($F$21,$F$22,$F$23,$F$24,$F$25,$F$26,$F$31,$F$32,$F$33,$F$34,$F$35,$F$36,$F$42,$F$43,$F$44,$F$45,$F$46,$F$47,$F$53,$F$54,$F$55,$F$56,$F$57,$F$58,$F$59,$F$64,$F$65,$F$66,$F$67,$F$68,$F$74,$F$75,$F$76,$F$77,$F$78,$F$79,$F$86,$F$87,$F$88,$F$93,$F$99,$F$100,$F$101,$F$102,$F$109,$F$110,$F$115,$F$122,$F$123,$F$124,$F$125,$F$126,$F$127,$F$128,$F$129,$F$130,$F$136,$F$145,$F$146,$F$147,$F$148,$F$149,$F$150,$F$156,$F$157),0)</f>
        <v>8</v>
      </c>
    </row>
    <row r="88" spans="1:9">
      <c r="A88" s="41">
        <v>42086</v>
      </c>
      <c r="B88" s="42">
        <v>100155</v>
      </c>
      <c r="C88" s="42" t="s">
        <v>1430</v>
      </c>
      <c r="D88" s="20">
        <v>6162385</v>
      </c>
      <c r="E88" s="20">
        <v>0</v>
      </c>
      <c r="F88" s="20">
        <v>6162385</v>
      </c>
      <c r="G88" s="50">
        <f>RANK(D88,($D$21,$D$22,$D$23,$D$24,$D$25,$D$26,$D$31,$D$32,$D$33,$D$34,$D$35,$D$36,$D$42,$D$43,$D$44,$D$45,$D$46,$D$47,$D$53,$D$54,$D$55,$D$56,$D$57,$D$58,$D$59,$D$64,$D$65,$D$66,$D$67,$D$68,$D$74,$D$75,$D$76,$D$77,$D$78,$D$79,$D$86,$D$87,$D$88,$D$93,$D$99,$D$100,$D$101,$D$102,$D$109,$D$110,$D$115,$D$122,$D$123,$D$124,$D$125,$D$126,$D$127,$D$128,$D$129,$D$130,$D$136,$D$145,$D$146,$D$147,$D$148,$D$149,$D$150,$D$156,$D$157),0)</f>
        <v>20</v>
      </c>
      <c r="H88" s="50" t="s">
        <v>1625</v>
      </c>
      <c r="I88" s="50">
        <f>RANK(F88,($F$21,$F$22,$F$23,$F$24,$F$25,$F$26,$F$31,$F$32,$F$33,$F$34,$F$35,$F$36,$F$42,$F$43,$F$44,$F$45,$F$46,$F$47,$F$53,$F$54,$F$55,$F$56,$F$57,$F$58,$F$59,$F$64,$F$65,$F$66,$F$67,$F$68,$F$74,$F$75,$F$76,$F$77,$F$78,$F$79,$F$86,$F$87,$F$88,$F$93,$F$99,$F$100,$F$101,$F$102,$F$109,$F$110,$F$115,$F$122,$F$123,$F$124,$F$125,$F$126,$F$127,$F$128,$F$129,$F$130,$F$136,$F$145,$F$146,$F$147,$F$148,$F$149,$F$150,$F$156,$F$157),0)</f>
        <v>20</v>
      </c>
    </row>
    <row r="89" spans="1:9">
      <c r="A89" s="219" t="s">
        <v>1593</v>
      </c>
      <c r="B89" s="220"/>
      <c r="C89" s="221"/>
      <c r="D89" s="22">
        <f>SUM(D85:D88)</f>
        <v>46072426</v>
      </c>
      <c r="E89" s="22">
        <f t="shared" ref="E89:F89" si="13">SUM(E85:E88)</f>
        <v>0</v>
      </c>
      <c r="F89" s="22">
        <f t="shared" si="13"/>
        <v>46072426</v>
      </c>
      <c r="G89" s="65">
        <f>RANK(D89,($D$27,$D$37,$D$48,$D$60,$D$69,$D$80,$D$89,$D$94,$D$103,$D$111,$D$131,$D$151,$D$158),0)</f>
        <v>2</v>
      </c>
      <c r="H89" s="65" t="s">
        <v>2767</v>
      </c>
      <c r="I89" s="65">
        <f>RANK(F89,($F$27,$F$37,$F$48,$F$60,$F$69,$F$80,$F$89,$F$94,$F$103,$F$111,$F$131,$F$151,$F$158),0)</f>
        <v>2</v>
      </c>
    </row>
    <row r="91" spans="1:9">
      <c r="B91" s="222" t="s">
        <v>1608</v>
      </c>
      <c r="C91" s="222"/>
      <c r="D91" s="222"/>
      <c r="E91" s="222"/>
      <c r="F91" s="222"/>
      <c r="G91" s="222" t="s">
        <v>1627</v>
      </c>
      <c r="H91" s="222"/>
      <c r="I91" s="222"/>
    </row>
    <row r="92" spans="1:9">
      <c r="A92" s="24" t="s">
        <v>1626</v>
      </c>
      <c r="B92" s="24" t="s">
        <v>1637</v>
      </c>
      <c r="C92" s="26" t="s">
        <v>4</v>
      </c>
      <c r="D92" s="37" t="s">
        <v>1609</v>
      </c>
      <c r="E92" s="37" t="s">
        <v>1610</v>
      </c>
      <c r="F92" s="37" t="s">
        <v>1611</v>
      </c>
      <c r="G92" s="185" t="s">
        <v>1609</v>
      </c>
      <c r="H92" s="185" t="s">
        <v>1610</v>
      </c>
      <c r="I92" s="185" t="s">
        <v>1628</v>
      </c>
    </row>
    <row r="93" spans="1:9">
      <c r="A93" s="46">
        <v>42445</v>
      </c>
      <c r="B93" s="42">
        <v>100186</v>
      </c>
      <c r="C93" s="42" t="s">
        <v>1513</v>
      </c>
      <c r="D93" s="124">
        <v>6574474</v>
      </c>
      <c r="E93" s="20">
        <v>226800</v>
      </c>
      <c r="F93" s="20">
        <v>6801274</v>
      </c>
      <c r="G93" s="50">
        <f>RANK(D93,($D$21,$D$22,$D$23,$D$24,$D$25,$D$26,$D$31,$D$32,$D$33,$D$34,$D$35,$D$36,$D$42,$D$43,$D$44,$D$45,$D$46,$D$47,$D$53,$D$54,$D$55,$D$56,$D$57,$D$58,$D$59,$D$64,$D$65,$D$66,$D$67,$D$68,$D$74,$D$75,$D$76,$D$77,$D$78,$D$79,$D$86,$D$87,$D$88,$D$93,$D$99,$D$100,$D$101,$D$102,$D$109,$D$110,$D$115,$D$122,$D$123,$D$124,$D$125,$D$126,$D$127,$D$128,$D$129,$D$130,$D$136,$D$145,$D$146,$D$147,$D$148,$D$149,$D$150,$D$156,$D$157),0)</f>
        <v>19</v>
      </c>
      <c r="H93" s="50">
        <f>RANK(E93,($E$22,$E$23,$E$32,$E$35,$E$42,$E$43,$E$44,$E$45,$E$57,$E$93,$E$101,$E$102,$E$109,$E$110,$E$127,$E$129,$E$146,$E$156),0)</f>
        <v>9</v>
      </c>
      <c r="I93" s="50">
        <f>RANK(F93,($F$21,$F$22,$F$23,$F$24,$F$25,$F$26,$F$31,$F$32,$F$33,$F$34,$F$35,$F$36,$F$42,$F$43,$F$44,$F$45,$F$46,$F$47,$F$53,$F$54,$F$55,$F$56,$F$57,$F$58,$F$59,$F$64,$F$65,$F$66,$F$67,$F$68,$F$74,$F$75,$F$76,$F$77,$F$78,$F$79,$F$86,$F$87,$F$88,$F$93,$F$99,$F$100,$F$101,$F$102,$F$109,$F$110,$F$115,$F$122,$F$123,$F$124,$F$125,$F$126,$F$127,$F$128,$F$129,$F$130,$F$136,$F$145,$F$146,$F$147,$F$148,$F$149,$F$150,$F$156,$F$157),0)</f>
        <v>19</v>
      </c>
    </row>
    <row r="94" spans="1:9">
      <c r="A94" s="219" t="s">
        <v>1593</v>
      </c>
      <c r="B94" s="220"/>
      <c r="C94" s="221"/>
      <c r="D94" s="22">
        <f>SUM(D93)</f>
        <v>6574474</v>
      </c>
      <c r="E94" s="22">
        <f t="shared" ref="E94:F94" si="14">SUM(E93)</f>
        <v>226800</v>
      </c>
      <c r="F94" s="22">
        <f t="shared" si="14"/>
        <v>6801274</v>
      </c>
      <c r="G94" s="65">
        <f>RANK(D94,($D$27,$D$37,$D$48,$D$60,$D$69,$D$80,$D$89,$D$94,$D$103,$D$111,$D$131,$D$151,$D$158),0)</f>
        <v>13</v>
      </c>
      <c r="H94" s="65">
        <f>RANK(E94,($E$27,$E$37,$E$48,$E$60,$E$94,$E$103,$E$111,$E$131,$E$151,$E$158),0)</f>
        <v>6</v>
      </c>
      <c r="I94" s="65">
        <f>RANK(F94,($F$27,$F$37,$F$48,$F$60,$F$69,$F$80,$F$89,$F$94,$F$103,$F$111,$F$131,$F$151,$F$158),0)</f>
        <v>13</v>
      </c>
    </row>
    <row r="96" spans="1:9">
      <c r="A96" s="217" t="s">
        <v>1727</v>
      </c>
      <c r="B96" s="217"/>
      <c r="C96" s="217"/>
      <c r="D96" s="217"/>
      <c r="E96" s="217"/>
      <c r="F96" s="217"/>
      <c r="G96" s="218" t="s">
        <v>1643</v>
      </c>
      <c r="H96" s="218"/>
      <c r="I96" s="218"/>
    </row>
    <row r="97" spans="1:10">
      <c r="A97" s="24" t="s">
        <v>1626</v>
      </c>
      <c r="B97" s="24" t="s">
        <v>1728</v>
      </c>
      <c r="C97" s="24" t="s">
        <v>4</v>
      </c>
      <c r="D97" s="24" t="s">
        <v>1609</v>
      </c>
      <c r="E97" s="24" t="s">
        <v>1610</v>
      </c>
      <c r="F97" s="24" t="s">
        <v>1611</v>
      </c>
      <c r="G97" s="47" t="s">
        <v>1609</v>
      </c>
      <c r="H97" s="48" t="s">
        <v>1610</v>
      </c>
      <c r="I97" s="48" t="s">
        <v>1628</v>
      </c>
      <c r="J97" s="49"/>
    </row>
    <row r="98" spans="1:10">
      <c r="A98" s="56">
        <v>41906</v>
      </c>
      <c r="B98" s="57">
        <v>102039</v>
      </c>
      <c r="C98" s="58" t="s">
        <v>1729</v>
      </c>
      <c r="D98" s="59">
        <v>2967719</v>
      </c>
      <c r="E98" s="60">
        <v>0</v>
      </c>
      <c r="F98" s="61">
        <v>2967719</v>
      </c>
      <c r="G98" s="50" t="s">
        <v>1625</v>
      </c>
      <c r="H98" s="50" t="s">
        <v>1625</v>
      </c>
      <c r="I98" s="50" t="s">
        <v>1625</v>
      </c>
    </row>
    <row r="99" spans="1:10">
      <c r="A99" s="62">
        <v>41968</v>
      </c>
      <c r="B99" s="42">
        <v>102040</v>
      </c>
      <c r="C99" s="42" t="s">
        <v>1612</v>
      </c>
      <c r="D99" s="59">
        <v>6033797</v>
      </c>
      <c r="E99" s="60">
        <v>0</v>
      </c>
      <c r="F99" s="61">
        <v>6033797</v>
      </c>
      <c r="G99" s="50">
        <f>RANK(D99,($D$21,$D$22,$D$23,$D$24,$D$25,$D$26,$D$31,$D$32,$D$33,$D$34,$D$35,$D$36,$D$42,$D$43,$D$44,$D$45,$D$46,$D$47,$D$53,$D$54,$D$55,$D$56,$D$57,$D$58,$D$59,$D$64,$D$65,$D$66,$D$67,$D$68,$D$74,$D$75,$D$76,$D$77,$D$78,$D$79,$D$86,$D$87,$D$88,$D$93,$D$99,$D$100,$D$101,$D$102,$D$109,$D$110,$D$115,$D$122,$D$123,$D$124,$D$125,$D$126,$D$127,$D$128,$D$129,$D$130,$D$136,$D$145,$D$146,$D$147,$D$148,$D$149,$D$150,$D$156,$D$157),0)</f>
        <v>21</v>
      </c>
      <c r="H99" s="50" t="s">
        <v>1625</v>
      </c>
      <c r="I99" s="50">
        <f>RANK(F99,($F$21,$F$22,$F$23,$F$24,$F$25,$F$26,$F$31,$F$32,$F$33,$F$34,$F$35,$F$36,$F$42,$F$43,$F$44,$F$45,$F$46,$F$47,$F$53,$F$54,$F$55,$F$56,$F$57,$F$58,$F$59,$F$64,$F$65,$F$66,$F$67,$F$68,$F$74,$F$75,$F$76,$F$77,$F$78,$F$79,$F$86,$F$87,$F$88,$F$93,$F$99,$F$100,$F$101,$F$102,$F$109,$F$110,$F$115,$F$122,$F$123,$F$124,$F$125,$F$126,$F$127,$F$128,$F$129,$F$130,$F$136,$F$145,$F$146,$F$147,$F$148,$F$149,$F$150,$F$156,$F$157),0)</f>
        <v>21</v>
      </c>
    </row>
    <row r="100" spans="1:10">
      <c r="A100" s="63">
        <v>42461</v>
      </c>
      <c r="B100" s="42">
        <v>102053</v>
      </c>
      <c r="C100" s="42" t="s">
        <v>1730</v>
      </c>
      <c r="D100" s="59">
        <v>3173020</v>
      </c>
      <c r="E100" s="60">
        <v>0</v>
      </c>
      <c r="F100" s="61">
        <v>3173020</v>
      </c>
      <c r="G100" s="50">
        <f>RANK(D100,($D$21,$D$22,$D$23,$D$24,$D$25,$D$26,$D$31,$D$32,$D$33,$D$34,$D$35,$D$36,$D$42,$D$43,$D$44,$D$45,$D$46,$D$47,$D$53,$D$54,$D$55,$D$56,$D$57,$D$58,$D$59,$D$64,$D$65,$D$66,$D$67,$D$68,$D$74,$D$75,$D$76,$D$77,$D$78,$D$79,$D$86,$D$87,$D$88,$D$93,$D$99,$D$100,$D$101,$D$102,$D$109,$D$110,$D$115,$D$122,$D$123,$D$124,$D$125,$D$126,$D$127,$D$128,$D$129,$D$130,$D$136,$D$145,$D$146,$D$147,$D$148,$D$149,$D$150,$D$156,$D$157),0)</f>
        <v>37</v>
      </c>
      <c r="H100" s="50" t="s">
        <v>1625</v>
      </c>
      <c r="I100" s="50">
        <f>RANK(F100,($F$21,$F$22,$F$23,$F$24,$F$25,$F$26,$F$31,$F$32,$F$33,$F$34,$F$35,$F$36,$F$42,$F$43,$F$44,$F$45,$F$46,$F$47,$F$53,$F$54,$F$55,$F$56,$F$57,$F$58,$F$59,$F$64,$F$65,$F$66,$F$67,$F$68,$F$74,$F$75,$F$76,$F$77,$F$78,$F$79,$F$86,$F$87,$F$88,$F$93,$F$99,$F$100,$F$101,$F$102,$F$109,$F$110,$F$115,$F$122,$F$123,$F$124,$F$125,$F$126,$F$127,$F$128,$F$129,$F$130,$F$136,$F$145,$F$146,$F$147,$F$148,$F$149,$F$150,$F$156,$F$157),0)</f>
        <v>37</v>
      </c>
    </row>
    <row r="101" spans="1:10">
      <c r="A101" s="46">
        <v>42461</v>
      </c>
      <c r="B101" s="42">
        <v>102054</v>
      </c>
      <c r="C101" s="42" t="s">
        <v>1731</v>
      </c>
      <c r="D101" s="59">
        <v>3769390</v>
      </c>
      <c r="E101" s="60">
        <v>117747</v>
      </c>
      <c r="F101" s="61">
        <v>3887137</v>
      </c>
      <c r="G101" s="50">
        <f>RANK(D101,($D$21,$D$22,$D$23,$D$24,$D$25,$D$26,$D$31,$D$32,$D$33,$D$34,$D$35,$D$36,$D$42,$D$43,$D$44,$D$45,$D$46,$D$47,$D$53,$D$54,$D$55,$D$56,$D$57,$D$58,$D$59,$D$64,$D$65,$D$66,$D$67,$D$68,$D$74,$D$75,$D$76,$D$77,$D$78,$D$79,$D$86,$D$87,$D$88,$D$93,$D$99,$D$100,$D$101,$D$102,$D$109,$D$110,$D$115,$D$122,$D$123,$D$124,$D$125,$D$126,$D$127,$D$128,$D$129,$D$130,$D$136,$D$145,$D$146,$D$147,$D$148,$D$149,$D$150,$D$156,$D$157),0)</f>
        <v>30</v>
      </c>
      <c r="H101" s="50">
        <f>RANK(E101,($E$22,$E$23,$E$32,$E$35,$E$42,$E$43,$E$44,$E$45,$E$57,$E$93,$E$101,$E$102,$E$109,$E$110,$E$127,$E$129,$E$146,$E$156),0)</f>
        <v>11</v>
      </c>
      <c r="I101" s="50">
        <f>RANK(F101,($F$21,$F$22,$F$23,$F$24,$F$25,$F$26,$F$31,$F$32,$F$33,$F$34,$F$35,$F$36,$F$42,$F$43,$F$44,$F$45,$F$46,$F$47,$F$53,$F$54,$F$55,$F$56,$F$57,$F$58,$F$59,$F$64,$F$65,$F$66,$F$67,$F$68,$F$74,$F$75,$F$76,$F$77,$F$78,$F$79,$F$86,$F$87,$F$88,$F$93,$F$99,$F$100,$F$101,$F$102,$F$109,$F$110,$F$115,$F$122,$F$123,$F$124,$F$125,$F$126,$F$127,$F$128,$F$129,$F$130,$F$136,$F$145,$F$146,$F$147,$F$148,$F$149,$F$150,$F$156,$F$157),0)</f>
        <v>29</v>
      </c>
    </row>
    <row r="102" spans="1:10">
      <c r="A102" s="46">
        <v>42641</v>
      </c>
      <c r="B102" s="42">
        <v>102060</v>
      </c>
      <c r="C102" s="42" t="s">
        <v>1732</v>
      </c>
      <c r="D102" s="59">
        <v>4097311</v>
      </c>
      <c r="E102" s="60">
        <v>100000</v>
      </c>
      <c r="F102" s="61">
        <v>4197311</v>
      </c>
      <c r="G102" s="50">
        <f>RANK(D102,($D$21,$D$22,$D$23,$D$24,$D$25,$D$26,$D$31,$D$32,$D$33,$D$34,$D$35,$D$36,$D$42,$D$43,$D$44,$D$45,$D$46,$D$47,$D$53,$D$54,$D$55,$D$56,$D$57,$D$58,$D$59,$D$64,$D$65,$D$66,$D$67,$D$68,$D$74,$D$75,$D$76,$D$77,$D$78,$D$79,$D$86,$D$87,$D$88,$D$93,$D$99,$D$100,$D$101,$D$102,$D$109,$D$110,$D$115,$D$122,$D$123,$D$124,$D$125,$D$126,$D$127,$D$128,$D$129,$D$130,$D$136,$D$145,$D$146,$D$147,$D$148,$D$149,$D$150,$D$156,$D$157),0)</f>
        <v>28</v>
      </c>
      <c r="H102" s="50">
        <f>RANK(E102,($E$22,$E$23,$E$32,$E$35,$E$42,$E$43,$E$44,$E$45,$E$57,$E$93,$E$101,$E$102,$E$109,$E$110,$E$127,$E$129,$E$146,$E$156),0)</f>
        <v>13</v>
      </c>
      <c r="I102" s="50">
        <f>RANK(F102,($F$21,$F$22,$F$23,$F$24,$F$25,$F$26,$F$31,$F$32,$F$33,$F$34,$F$35,$F$36,$F$42,$F$43,$F$44,$F$45,$F$46,$F$47,$F$53,$F$54,$F$55,$F$56,$F$57,$F$58,$F$59,$F$64,$F$65,$F$66,$F$67,$F$68,$F$74,$F$75,$F$76,$F$77,$F$78,$F$79,$F$86,$F$87,$F$88,$F$93,$F$99,$F$100,$F$101,$F$102,$F$109,$F$110,$F$115,$F$122,$F$123,$F$124,$F$125,$F$126,$F$127,$F$128,$F$129,$F$130,$F$136,$F$145,$F$146,$F$147,$F$148,$F$149,$F$150,$F$156,$F$157),0)</f>
        <v>28</v>
      </c>
    </row>
    <row r="103" spans="1:10">
      <c r="A103" s="213" t="s">
        <v>1733</v>
      </c>
      <c r="B103" s="209"/>
      <c r="C103" s="210"/>
      <c r="D103" s="64">
        <f>SUM(D98:D102)</f>
        <v>20041237</v>
      </c>
      <c r="E103" s="64">
        <f>SUM(E98:E102)</f>
        <v>217747</v>
      </c>
      <c r="F103" s="64">
        <f>SUM(F98:F102)</f>
        <v>20258984</v>
      </c>
      <c r="G103" s="65">
        <f>RANK(D103,($D$27,$D$37,$D$48,$D$60,$D$69,$D$80,$D$89,$D$94,$D$103,$D$111,$D$131,$D$151,$D$158),0)</f>
        <v>10</v>
      </c>
      <c r="H103" s="65">
        <f>RANK(E103,($E$27,$E$37,$E$48,$E$60,$E$94,$E$103,$E$111,$E$131,$E$151,$E$158),0)</f>
        <v>7</v>
      </c>
      <c r="I103" s="65">
        <f>RANK(F103,($F$27,$F$37,$F$48,$F$60,$F$69,$F$80,$F$89,$F$94,$F$103,$F$111,$F$131,$F$151,$F$158),0)</f>
        <v>10</v>
      </c>
    </row>
    <row r="104" spans="1:10">
      <c r="A104" s="66"/>
      <c r="B104" s="66"/>
      <c r="C104" s="49"/>
      <c r="D104" s="49"/>
      <c r="E104" s="49"/>
      <c r="F104" s="49"/>
      <c r="G104" s="49"/>
      <c r="H104" s="49"/>
      <c r="I104" s="49"/>
    </row>
    <row r="105" spans="1:10">
      <c r="A105" s="211" t="s">
        <v>1734</v>
      </c>
      <c r="B105" s="211"/>
      <c r="C105" s="211"/>
      <c r="D105" s="211"/>
      <c r="E105" s="211"/>
      <c r="F105" s="211"/>
      <c r="G105" s="212" t="s">
        <v>1643</v>
      </c>
      <c r="H105" s="212"/>
      <c r="I105" s="212"/>
    </row>
    <row r="106" spans="1:10">
      <c r="A106" s="24" t="s">
        <v>1626</v>
      </c>
      <c r="B106" s="24" t="s">
        <v>1728</v>
      </c>
      <c r="C106" s="24" t="s">
        <v>4</v>
      </c>
      <c r="D106" s="24" t="s">
        <v>1609</v>
      </c>
      <c r="E106" s="24" t="s">
        <v>1610</v>
      </c>
      <c r="F106" s="24" t="s">
        <v>1611</v>
      </c>
      <c r="G106" s="47" t="s">
        <v>1609</v>
      </c>
      <c r="H106" s="48" t="s">
        <v>1610</v>
      </c>
      <c r="I106" s="48" t="s">
        <v>1628</v>
      </c>
      <c r="J106" s="49"/>
    </row>
    <row r="107" spans="1:10">
      <c r="A107" s="62">
        <v>39972</v>
      </c>
      <c r="B107" s="42">
        <v>100023</v>
      </c>
      <c r="C107" s="67" t="s">
        <v>1735</v>
      </c>
      <c r="D107" s="68">
        <v>479700</v>
      </c>
      <c r="E107" s="69">
        <v>0</v>
      </c>
      <c r="F107" s="70">
        <v>479700</v>
      </c>
      <c r="G107" s="50" t="s">
        <v>1625</v>
      </c>
      <c r="H107" s="50" t="s">
        <v>1625</v>
      </c>
      <c r="I107" s="50" t="s">
        <v>1625</v>
      </c>
    </row>
    <row r="108" spans="1:10">
      <c r="A108" s="71">
        <v>41281</v>
      </c>
      <c r="B108" s="57">
        <v>102032</v>
      </c>
      <c r="C108" s="57" t="s">
        <v>1736</v>
      </c>
      <c r="D108" s="68">
        <v>7644152</v>
      </c>
      <c r="E108" s="69">
        <v>0</v>
      </c>
      <c r="F108" s="70">
        <v>7644152</v>
      </c>
      <c r="G108" s="50" t="s">
        <v>1625</v>
      </c>
      <c r="H108" s="50" t="s">
        <v>1625</v>
      </c>
      <c r="I108" s="50" t="s">
        <v>1625</v>
      </c>
    </row>
    <row r="109" spans="1:10">
      <c r="A109" s="71">
        <v>41694</v>
      </c>
      <c r="B109" s="57">
        <v>102038</v>
      </c>
      <c r="C109" s="57" t="s">
        <v>1614</v>
      </c>
      <c r="D109" s="68">
        <v>3173692</v>
      </c>
      <c r="E109" s="69">
        <v>100000</v>
      </c>
      <c r="F109" s="70">
        <v>3273692</v>
      </c>
      <c r="G109" s="50">
        <f>RANK(D109,($D$21,$D$22,$D$23,$D$24,$D$25,$D$26,$D$31,$D$32,$D$33,$D$34,$D$35,$D$36,$D$42,$D$43,$D$44,$D$45,$D$46,$D$47,$D$53,$D$54,$D$55,$D$56,$D$57,$D$58,$D$59,$D$64,$D$65,$D$66,$D$67,$D$68,$D$74,$D$75,$D$76,$D$77,$D$78,$D$79,$D$86,$D$87,$D$88,$D$93,$D$99,$D$100,$D$101,$D$102,$D$109,$D$110,$D$115,$D$122,$D$123,$D$124,$D$125,$D$126,$D$127,$D$128,$D$129,$D$130,$D$136,$D$145,$D$146,$D$147,$D$148,$D$149,$D$150,$D$156,$D$157),0)</f>
        <v>36</v>
      </c>
      <c r="H109" s="50">
        <f>RANK(E109,($E$22,$E$23,$E$32,$E$35,$E$42,$E$43,$E$44,$E$45,$E$57,$E$93,$E$101,$E$102,$E$109,$E$110,$E$127,$E$129,$E$146,$E$156),0)</f>
        <v>13</v>
      </c>
      <c r="I109" s="50">
        <f>RANK(F109,($F$21,$F$22,$F$23,$F$24,$F$25,$F$26,$F$31,$F$32,$F$33,$F$34,$F$35,$F$36,$F$42,$F$43,$F$44,$F$45,$F$46,$F$47,$F$53,$F$54,$F$55,$F$56,$F$57,$F$58,$F$59,$F$64,$F$65,$F$66,$F$67,$F$68,$F$74,$F$75,$F$76,$F$77,$F$78,$F$79,$F$86,$F$87,$F$88,$F$93,$F$99,$F$100,$F$101,$F$102,$F$109,$F$110,$F$115,$F$122,$F$123,$F$124,$F$125,$F$126,$F$127,$F$128,$F$129,$F$130,$F$136,$F$145,$F$146,$F$147,$F$148,$F$149,$F$150,$F$156,$F$157),0)</f>
        <v>36</v>
      </c>
    </row>
    <row r="110" spans="1:10">
      <c r="A110" s="62">
        <v>42084</v>
      </c>
      <c r="B110" s="42">
        <v>102044</v>
      </c>
      <c r="C110" s="42" t="s">
        <v>1613</v>
      </c>
      <c r="D110" s="68">
        <v>5384964</v>
      </c>
      <c r="E110" s="69">
        <v>414400</v>
      </c>
      <c r="F110" s="70">
        <v>5799364</v>
      </c>
      <c r="G110" s="50">
        <f>RANK(D110,($D$21,$D$22,$D$23,$D$24,$D$25,$D$26,$D$31,$D$32,$D$33,$D$34,$D$35,$D$36,$D$42,$D$43,$D$44,$D$45,$D$46,$D$47,$D$53,$D$54,$D$55,$D$56,$D$57,$D$58,$D$59,$D$64,$D$65,$D$66,$D$67,$D$68,$D$74,$D$75,$D$76,$D$77,$D$78,$D$79,$D$86,$D$87,$D$88,$D$93,$D$99,$D$100,$D$101,$D$102,$D$109,$D$110,$D$115,$D$122,$D$123,$D$124,$D$125,$D$126,$D$127,$D$128,$D$129,$D$130,$D$136,$D$145,$D$146,$D$147,$D$148,$D$149,$D$150,$D$156,$D$157),0)</f>
        <v>24</v>
      </c>
      <c r="H110" s="50">
        <f>RANK(E110,($E$22,$E$23,$E$32,$E$35,$E$42,$E$43,$E$44,$E$45,$E$57,$E$93,$E$101,$E$102,$E$109,$E$110,$E$127,$E$129,$E$146,$E$156),0)</f>
        <v>2</v>
      </c>
      <c r="I110" s="50">
        <f>RANK(F110,($F$21,$F$22,$F$23,$F$24,$F$25,$F$26,$F$31,$F$32,$F$33,$F$34,$F$35,$F$36,$F$42,$F$43,$F$44,$F$45,$F$46,$F$47,$F$53,$F$54,$F$55,$F$56,$F$57,$F$58,$F$59,$F$64,$F$65,$F$66,$F$67,$F$68,$F$74,$F$75,$F$76,$F$77,$F$78,$F$79,$F$86,$F$87,$F$88,$F$93,$F$99,$F$100,$F$101,$F$102,$F$109,$F$110,$F$115,$F$122,$F$123,$F$124,$F$125,$F$126,$F$127,$F$128,$F$129,$F$130,$F$136,$F$145,$F$146,$F$147,$F$148,$F$149,$F$150,$F$156,$F$157),0)</f>
        <v>24</v>
      </c>
    </row>
    <row r="111" spans="1:10">
      <c r="A111" s="213" t="s">
        <v>1737</v>
      </c>
      <c r="B111" s="209"/>
      <c r="C111" s="210"/>
      <c r="D111" s="64">
        <f>SUM(D107:D110)</f>
        <v>16682508</v>
      </c>
      <c r="E111" s="64">
        <f>SUM(E107:E110)</f>
        <v>514400</v>
      </c>
      <c r="F111" s="64">
        <f>SUM(F107:F110)</f>
        <v>17196908</v>
      </c>
      <c r="G111" s="65">
        <f>RANK(D111,($D$27,$D$37,$D$48,$D$60,$D$69,$D$80,$D$89,$D$94,$D$103,$D$111,$D$131,$D$151,$D$158),0)</f>
        <v>11</v>
      </c>
      <c r="H111" s="65">
        <f>RANK(E111,($E$27,$E$37,$E$48,$E$60,$E$94,$E$103,$E$111,$E$131,$E$151,$E$158),0)</f>
        <v>3</v>
      </c>
      <c r="I111" s="65">
        <f>RANK(F111,($F$27,$F$37,$F$48,$F$60,$F$69,$F$80,$F$89,$F$94,$F$103,$F$111,$F$131,$F$151,$F$158),0)</f>
        <v>11</v>
      </c>
    </row>
    <row r="112" spans="1:10">
      <c r="A112" s="19"/>
      <c r="B112" s="19"/>
    </row>
    <row r="113" spans="1:10">
      <c r="A113" s="211" t="s">
        <v>1738</v>
      </c>
      <c r="B113" s="211"/>
      <c r="C113" s="211"/>
      <c r="D113" s="211"/>
      <c r="E113" s="211"/>
      <c r="F113" s="211"/>
      <c r="G113" s="212" t="s">
        <v>1643</v>
      </c>
      <c r="H113" s="212"/>
      <c r="I113" s="212"/>
    </row>
    <row r="114" spans="1:10">
      <c r="A114" s="24" t="s">
        <v>1626</v>
      </c>
      <c r="B114" s="24" t="s">
        <v>1728</v>
      </c>
      <c r="C114" s="24" t="s">
        <v>4</v>
      </c>
      <c r="D114" s="24" t="s">
        <v>1609</v>
      </c>
      <c r="E114" s="24" t="s">
        <v>1610</v>
      </c>
      <c r="F114" s="24" t="s">
        <v>1611</v>
      </c>
      <c r="G114" s="47" t="s">
        <v>1609</v>
      </c>
      <c r="H114" s="48" t="s">
        <v>1610</v>
      </c>
      <c r="I114" s="48" t="s">
        <v>1628</v>
      </c>
      <c r="J114" s="49"/>
    </row>
    <row r="115" spans="1:10">
      <c r="A115" s="41">
        <v>42115</v>
      </c>
      <c r="B115" s="42">
        <v>102046</v>
      </c>
      <c r="C115" s="42" t="s">
        <v>1615</v>
      </c>
      <c r="D115" s="72">
        <v>2027700</v>
      </c>
      <c r="E115" s="70">
        <v>0</v>
      </c>
      <c r="F115" s="70">
        <v>2027700</v>
      </c>
      <c r="G115" s="50">
        <f>RANK(D115,($D$21,$D$22,$D$23,$D$24,$D$25,$D$26,$D$31,$D$32,$D$33,$D$34,$D$35,$D$36,$D$42,$D$43,$D$44,$D$45,$D$46,$D$47,$D$53,$D$54,$D$55,$D$56,$D$57,$D$58,$D$59,$D$64,$D$65,$D$66,$D$67,$D$68,$D$74,$D$75,$D$76,$D$77,$D$78,$D$79,$D$86,$D$87,$D$88,$D$93,$D$99,$D$100,$D$101,$D$102,$D$109,$D$110,$D$115,$D$122,$D$123,$D$124,$D$125,$D$126,$D$127,$D$128,$D$129,$D$130,$D$136,$D$145,$D$146,$D$147,$D$148,$D$149,$D$150,$D$156,$D$157),0)</f>
        <v>45</v>
      </c>
      <c r="H115" s="50" t="s">
        <v>1625</v>
      </c>
      <c r="I115" s="50">
        <f>RANK(F115,($F$21,$F$22,$F$23,$F$24,$F$25,$F$26,$F$31,$F$32,$F$33,$F$34,$F$35,$F$36,$F$42,$F$43,$F$44,$F$45,$F$46,$F$47,$F$53,$F$54,$F$55,$F$56,$F$57,$F$58,$F$59,$F$64,$F$65,$F$66,$F$67,$F$68,$F$74,$F$75,$F$76,$F$77,$F$78,$F$79,$F$86,$F$87,$F$88,$F$93,$F$99,$F$100,$F$101,$F$102,$F$109,$F$110,$F$115,$F$122,$F$123,$F$124,$F$125,$F$126,$F$127,$F$128,$F$129,$F$130,$F$136,$F$145,$F$146,$F$147,$F$148,$F$149,$F$150,$F$156,$F$157),0)</f>
        <v>46</v>
      </c>
    </row>
    <row r="116" spans="1:10">
      <c r="A116" s="226" t="s">
        <v>1739</v>
      </c>
      <c r="B116" s="227"/>
      <c r="C116" s="228"/>
      <c r="D116" s="51">
        <f>SUM(D115)</f>
        <v>2027700</v>
      </c>
      <c r="E116" s="51">
        <f>SUM(E115)</f>
        <v>0</v>
      </c>
      <c r="F116" s="51">
        <f>SUM(F115)</f>
        <v>2027700</v>
      </c>
      <c r="G116" s="52" t="s">
        <v>1740</v>
      </c>
      <c r="H116" s="53" t="s">
        <v>1740</v>
      </c>
      <c r="I116" s="53" t="s">
        <v>1740</v>
      </c>
    </row>
    <row r="117" spans="1:10">
      <c r="A117" s="214" t="s">
        <v>1741</v>
      </c>
      <c r="B117" s="215"/>
      <c r="C117" s="216"/>
      <c r="D117" s="54">
        <f>D103+D111+D116</f>
        <v>38751445</v>
      </c>
      <c r="E117" s="54">
        <f>E103+E111+E116</f>
        <v>732147</v>
      </c>
      <c r="F117" s="54">
        <f>F103+F111+F116</f>
        <v>39483592</v>
      </c>
      <c r="G117" s="73" t="s">
        <v>1625</v>
      </c>
      <c r="H117" s="74" t="s">
        <v>1625</v>
      </c>
      <c r="I117" s="55" t="s">
        <v>1625</v>
      </c>
    </row>
    <row r="118" spans="1:10">
      <c r="A118" s="75"/>
      <c r="B118" s="75"/>
      <c r="C118" s="76"/>
      <c r="D118" s="76"/>
      <c r="E118" s="76"/>
      <c r="F118" s="76"/>
      <c r="G118" s="77"/>
      <c r="H118" s="77"/>
      <c r="I118" s="77"/>
    </row>
    <row r="119" spans="1:10">
      <c r="A119" s="211" t="s">
        <v>1742</v>
      </c>
      <c r="B119" s="211"/>
      <c r="C119" s="211"/>
      <c r="D119" s="211"/>
      <c r="E119" s="211"/>
      <c r="F119" s="211"/>
      <c r="G119" s="212" t="s">
        <v>1643</v>
      </c>
      <c r="H119" s="212"/>
      <c r="I119" s="212"/>
    </row>
    <row r="120" spans="1:10">
      <c r="A120" s="24" t="s">
        <v>1626</v>
      </c>
      <c r="B120" s="24" t="s">
        <v>1728</v>
      </c>
      <c r="C120" s="24" t="s">
        <v>4</v>
      </c>
      <c r="D120" s="24" t="s">
        <v>1609</v>
      </c>
      <c r="E120" s="24" t="s">
        <v>1610</v>
      </c>
      <c r="F120" s="24" t="s">
        <v>1611</v>
      </c>
      <c r="G120" s="47" t="s">
        <v>1609</v>
      </c>
      <c r="H120" s="48" t="s">
        <v>1610</v>
      </c>
      <c r="I120" s="48" t="s">
        <v>1628</v>
      </c>
    </row>
    <row r="121" spans="1:10">
      <c r="A121" s="62">
        <v>39539</v>
      </c>
      <c r="B121" s="42">
        <v>100012</v>
      </c>
      <c r="C121" s="67" t="s">
        <v>1743</v>
      </c>
      <c r="D121" s="207">
        <v>236000</v>
      </c>
      <c r="E121" s="79">
        <v>0</v>
      </c>
      <c r="F121" s="79">
        <v>236000</v>
      </c>
      <c r="G121" s="50" t="s">
        <v>1625</v>
      </c>
      <c r="H121" s="50" t="s">
        <v>1625</v>
      </c>
      <c r="I121" s="50" t="s">
        <v>1625</v>
      </c>
    </row>
    <row r="122" spans="1:10">
      <c r="A122" s="71">
        <v>41918</v>
      </c>
      <c r="B122" s="42">
        <v>103000</v>
      </c>
      <c r="C122" s="42" t="s">
        <v>1616</v>
      </c>
      <c r="D122" s="80">
        <v>3573651</v>
      </c>
      <c r="E122" s="81">
        <v>0</v>
      </c>
      <c r="F122" s="81">
        <v>3573651</v>
      </c>
      <c r="G122" s="50">
        <f>RANK(D122,($D$21,$D$22,$D$23,$D$24,$D$25,$D$26,$D$31,$D$32,$D$33,$D$34,$D$35,$D$36,$D$42,$D$43,$D$44,$D$45,$D$46,$D$47,$D$53,$D$54,$D$55,$D$56,$D$57,$D$58,$D$59,$D$64,$D$65,$D$66,$D$67,$D$68,$D$74,$D$75,$D$76,$D$77,$D$78,$D$79,$D$86,$D$87,$D$88,$D$93,$D$99,$D$100,$D$101,$D$102,$D$109,$D$110,$D$115,$D$122,$D$123,$D$124,$D$125,$D$126,$D$127,$D$128,$D$129,$D$130,$D$136,$D$145,$D$146,$D$147,$D$148,$D$149,$D$150,$D$156,$D$157),0)</f>
        <v>31</v>
      </c>
      <c r="H122" s="50" t="s">
        <v>1625</v>
      </c>
      <c r="I122" s="50">
        <f>RANK(F122,($F$21,$F$22,$F$23,$F$24,$F$25,$F$26,$F$31,$F$32,$F$33,$F$34,$F$35,$F$36,$F$42,$F$43,$F$44,$F$45,$F$46,$F$47,$F$53,$F$54,$F$55,$F$56,$F$57,$F$58,$F$59,$F$64,$F$65,$F$66,$F$67,$F$68,$F$74,$F$75,$F$76,$F$77,$F$78,$F$79,$F$86,$F$87,$F$88,$F$93,$F$99,$F$100,$F$101,$F$102,$F$109,$F$110,$F$115,$F$122,$F$123,$F$124,$F$125,$F$126,$F$127,$F$128,$F$129,$F$130,$F$136,$F$145,$F$146,$F$147,$F$148,$F$149,$F$150,$F$156,$F$157),0)</f>
        <v>31</v>
      </c>
    </row>
    <row r="123" spans="1:10">
      <c r="A123" s="62">
        <v>41918</v>
      </c>
      <c r="B123" s="42">
        <v>103001</v>
      </c>
      <c r="C123" s="42" t="s">
        <v>1617</v>
      </c>
      <c r="D123" s="207">
        <v>3333876</v>
      </c>
      <c r="E123" s="79">
        <v>0</v>
      </c>
      <c r="F123" s="79">
        <v>3333876</v>
      </c>
      <c r="G123" s="50">
        <f>RANK(D123,($D$21,$D$22,$D$23,$D$24,$D$25,$D$26,$D$31,$D$32,$D$33,$D$34,$D$35,$D$36,$D$42,$D$43,$D$44,$D$45,$D$46,$D$47,$D$53,$D$54,$D$55,$D$56,$D$57,$D$58,$D$59,$D$64,$D$65,$D$66,$D$67,$D$68,$D$74,$D$75,$D$76,$D$77,$D$78,$D$79,$D$86,$D$87,$D$88,$D$93,$D$99,$D$100,$D$101,$D$102,$D$109,$D$110,$D$115,$D$122,$D$123,$D$124,$D$125,$D$126,$D$127,$D$128,$D$129,$D$130,$D$136,$D$145,$D$146,$D$147,$D$148,$D$149,$D$150,$D$156,$D$157),0)</f>
        <v>34</v>
      </c>
      <c r="H123" s="50" t="s">
        <v>1625</v>
      </c>
      <c r="I123" s="50">
        <f>RANK(F123,($F$21,$F$22,$F$23,$F$24,$F$25,$F$26,$F$31,$F$32,$F$33,$F$34,$F$35,$F$36,$F$42,$F$43,$F$44,$F$45,$F$46,$F$47,$F$53,$F$54,$F$55,$F$56,$F$57,$F$58,$F$59,$F$64,$F$65,$F$66,$F$67,$F$68,$F$74,$F$75,$F$76,$F$77,$F$78,$F$79,$F$86,$F$87,$F$88,$F$93,$F$99,$F$100,$F$101,$F$102,$F$109,$F$110,$F$115,$F$122,$F$123,$F$124,$F$125,$F$126,$F$127,$F$128,$F$129,$F$130,$F$136,$F$145,$F$146,$F$147,$F$148,$F$149,$F$150,$F$156,$F$157),0)</f>
        <v>34</v>
      </c>
    </row>
    <row r="124" spans="1:10">
      <c r="A124" s="82">
        <v>41948</v>
      </c>
      <c r="B124" s="42">
        <v>103003</v>
      </c>
      <c r="C124" s="42" t="s">
        <v>1618</v>
      </c>
      <c r="D124" s="83">
        <v>2690755</v>
      </c>
      <c r="E124" s="84">
        <v>0</v>
      </c>
      <c r="F124" s="84">
        <v>2690755</v>
      </c>
      <c r="G124" s="50">
        <f>RANK(D124,($D$21,$D$22,$D$23,$D$24,$D$25,$D$26,$D$31,$D$32,$D$33,$D$34,$D$35,$D$36,$D$42,$D$43,$D$44,$D$45,$D$46,$D$47,$D$53,$D$54,$D$55,$D$56,$D$57,$D$58,$D$59,$D$64,$D$65,$D$66,$D$67,$D$68,$D$74,$D$75,$D$76,$D$77,$D$78,$D$79,$D$86,$D$87,$D$88,$D$93,$D$99,$D$100,$D$101,$D$102,$D$109,$D$110,$D$115,$D$122,$D$123,$D$124,$D$125,$D$126,$D$127,$D$128,$D$129,$D$130,$D$136,$D$145,$D$146,$D$147,$D$148,$D$149,$D$150,$D$156,$D$157),0)</f>
        <v>41</v>
      </c>
      <c r="H124" s="50" t="s">
        <v>1625</v>
      </c>
      <c r="I124" s="50">
        <f>RANK(F124,($F$21,$F$22,$F$23,$F$24,$F$25,$F$26,$F$31,$F$32,$F$33,$F$34,$F$35,$F$36,$F$42,$F$43,$F$44,$F$45,$F$46,$F$47,$F$53,$F$54,$F$55,$F$56,$F$57,$F$58,$F$59,$F$64,$F$65,$F$66,$F$67,$F$68,$F$74,$F$75,$F$76,$F$77,$F$78,$F$79,$F$86,$F$87,$F$88,$F$93,$F$99,$F$100,$F$101,$F$102,$F$109,$F$110,$F$115,$F$122,$F$123,$F$124,$F$125,$F$126,$F$127,$F$128,$F$129,$F$130,$F$136,$F$145,$F$146,$F$147,$F$148,$F$149,$F$150,$F$156,$F$157),0)</f>
        <v>41</v>
      </c>
    </row>
    <row r="125" spans="1:10">
      <c r="A125" s="62">
        <v>42020</v>
      </c>
      <c r="B125" s="42">
        <v>103004</v>
      </c>
      <c r="C125" s="42" t="s">
        <v>1619</v>
      </c>
      <c r="D125" s="83">
        <v>3159642</v>
      </c>
      <c r="E125" s="84">
        <v>0</v>
      </c>
      <c r="F125" s="84">
        <v>3159642</v>
      </c>
      <c r="G125" s="50">
        <f>RANK(D125,($D$21,$D$22,$D$23,$D$24,$D$25,$D$26,$D$31,$D$32,$D$33,$D$34,$D$35,$D$36,$D$42,$D$43,$D$44,$D$45,$D$46,$D$47,$D$53,$D$54,$D$55,$D$56,$D$57,$D$58,$D$59,$D$64,$D$65,$D$66,$D$67,$D$68,$D$74,$D$75,$D$76,$D$77,$D$78,$D$79,$D$86,$D$87,$D$88,$D$93,$D$99,$D$100,$D$101,$D$102,$D$109,$D$110,$D$115,$D$122,$D$123,$D$124,$D$125,$D$126,$D$127,$D$128,$D$129,$D$130,$D$136,$D$145,$D$146,$D$147,$D$148,$D$149,$D$150,$D$156,$D$157),0)</f>
        <v>38</v>
      </c>
      <c r="H125" s="50" t="s">
        <v>1625</v>
      </c>
      <c r="I125" s="50">
        <f>RANK(F125,($F$21,$F$22,$F$23,$F$24,$F$25,$F$26,$F$31,$F$32,$F$33,$F$34,$F$35,$F$36,$F$42,$F$43,$F$44,$F$45,$F$46,$F$47,$F$53,$F$54,$F$55,$F$56,$F$57,$F$58,$F$59,$F$64,$F$65,$F$66,$F$67,$F$68,$F$74,$F$75,$F$76,$F$77,$F$78,$F$79,$F$86,$F$87,$F$88,$F$93,$F$99,$F$100,$F$101,$F$102,$F$109,$F$110,$F$115,$F$122,$F$123,$F$124,$F$125,$F$126,$F$127,$F$128,$F$129,$F$130,$F$136,$F$145,$F$146,$F$147,$F$148,$F$149,$F$150,$F$156,$F$157),0)</f>
        <v>38</v>
      </c>
    </row>
    <row r="126" spans="1:10">
      <c r="A126" s="62">
        <v>42499</v>
      </c>
      <c r="B126" s="42">
        <v>103006</v>
      </c>
      <c r="C126" s="42" t="s">
        <v>1744</v>
      </c>
      <c r="D126" s="78">
        <v>3477949</v>
      </c>
      <c r="E126" s="79">
        <v>0</v>
      </c>
      <c r="F126" s="79">
        <v>3477949</v>
      </c>
      <c r="G126" s="50">
        <f>RANK(D126,($D$21,$D$22,$D$23,$D$24,$D$25,$D$26,$D$31,$D$32,$D$33,$D$34,$D$35,$D$36,$D$42,$D$43,$D$44,$D$45,$D$46,$D$47,$D$53,$D$54,$D$55,$D$56,$D$57,$D$58,$D$59,$D$64,$D$65,$D$66,$D$67,$D$68,$D$74,$D$75,$D$76,$D$77,$D$78,$D$79,$D$86,$D$87,$D$88,$D$93,$D$99,$D$100,$D$101,$D$102,$D$109,$D$110,$D$115,$D$122,$D$123,$D$124,$D$125,$D$126,$D$127,$D$128,$D$129,$D$130,$D$136,$D$145,$D$146,$D$147,$D$148,$D$149,$D$150,$D$156,$D$157),0)</f>
        <v>32</v>
      </c>
      <c r="H126" s="50" t="s">
        <v>1625</v>
      </c>
      <c r="I126" s="50">
        <f>RANK(F126,($F$21,$F$22,$F$23,$F$24,$F$25,$F$26,$F$31,$F$32,$F$33,$F$34,$F$35,$F$36,$F$42,$F$43,$F$44,$F$45,$F$46,$F$47,$F$53,$F$54,$F$55,$F$56,$F$57,$F$58,$F$59,$F$64,$F$65,$F$66,$F$67,$F$68,$F$74,$F$75,$F$76,$F$77,$F$78,$F$79,$F$86,$F$87,$F$88,$F$93,$F$99,$F$100,$F$101,$F$102,$F$109,$F$110,$F$115,$F$122,$F$123,$F$124,$F$125,$F$126,$F$127,$F$128,$F$129,$F$130,$F$136,$F$145,$F$146,$F$147,$F$148,$F$149,$F$150,$F$156,$F$157),0)</f>
        <v>33</v>
      </c>
    </row>
    <row r="127" spans="1:10">
      <c r="A127" s="62">
        <v>42646</v>
      </c>
      <c r="B127" s="42">
        <v>103007</v>
      </c>
      <c r="C127" s="42" t="s">
        <v>1745</v>
      </c>
      <c r="D127" s="207">
        <v>3089030</v>
      </c>
      <c r="E127" s="79">
        <v>57600</v>
      </c>
      <c r="F127" s="79">
        <v>3146630</v>
      </c>
      <c r="G127" s="50">
        <f>RANK(D127,($D$21,$D$22,$D$23,$D$24,$D$25,$D$26,$D$31,$D$32,$D$33,$D$34,$D$35,$D$36,$D$42,$D$43,$D$44,$D$45,$D$46,$D$47,$D$53,$D$54,$D$55,$D$56,$D$57,$D$58,$D$59,$D$64,$D$65,$D$66,$D$67,$D$68,$D$74,$D$75,$D$76,$D$77,$D$78,$D$79,$D$86,$D$87,$D$88,$D$93,$D$99,$D$100,$D$101,$D$102,$D$109,$D$110,$D$115,$D$122,$D$123,$D$124,$D$125,$D$126,$D$127,$D$128,$D$129,$D$130,$D$136,$D$145,$D$146,$D$147,$D$148,$D$149,$D$150,$D$156,$D$157),0)</f>
        <v>39</v>
      </c>
      <c r="H127" s="50">
        <f>RANK(E127,($E$22,$E$23,$E$32,$E$35,$E$42,$E$43,$E$44,$E$45,$E$57,$E$93,$E$101,$E$102,$E$109,$E$110,$E$127,$E$129,$E$146,$E$156),0)</f>
        <v>18</v>
      </c>
      <c r="I127" s="50">
        <f>RANK(F127,($F$21,$F$22,$F$23,$F$24,$F$25,$F$26,$F$31,$F$32,$F$33,$F$34,$F$35,$F$36,$F$42,$F$43,$F$44,$F$45,$F$46,$F$47,$F$53,$F$54,$F$55,$F$56,$F$57,$F$58,$F$59,$F$64,$F$65,$F$66,$F$67,$F$68,$F$74,$F$75,$F$76,$F$77,$F$78,$F$79,$F$86,$F$87,$F$88,$F$93,$F$99,$F$100,$F$101,$F$102,$F$109,$F$110,$F$115,$F$122,$F$123,$F$124,$F$125,$F$126,$F$127,$F$128,$F$129,$F$130,$F$136,$F$145,$F$146,$F$147,$F$148,$F$149,$F$150,$F$156,$F$157),0)</f>
        <v>39</v>
      </c>
    </row>
    <row r="128" spans="1:10">
      <c r="A128" s="62">
        <v>42646</v>
      </c>
      <c r="B128" s="42">
        <v>103008</v>
      </c>
      <c r="C128" s="42" t="s">
        <v>1746</v>
      </c>
      <c r="D128" s="78">
        <v>814768</v>
      </c>
      <c r="E128" s="79">
        <v>0</v>
      </c>
      <c r="F128" s="79">
        <v>814768</v>
      </c>
      <c r="G128" s="50">
        <f>RANK(D128,($D$21,$D$22,$D$23,$D$24,$D$25,$D$26,$D$31,$D$32,$D$33,$D$34,$D$35,$D$36,$D$42,$D$43,$D$44,$D$45,$D$46,$D$47,$D$53,$D$54,$D$55,$D$56,$D$57,$D$58,$D$59,$D$64,$D$65,$D$66,$D$67,$D$68,$D$74,$D$75,$D$76,$D$77,$D$78,$D$79,$D$86,$D$87,$D$88,$D$93,$D$99,$D$100,$D$101,$D$102,$D$109,$D$110,$D$115,$D$122,$D$123,$D$124,$D$125,$D$126,$D$127,$D$128,$D$129,$D$130,$D$136,$D$145,$D$146,$D$147,$D$148,$D$149,$D$150,$D$156,$D$157),0)</f>
        <v>60</v>
      </c>
      <c r="H128" s="50" t="s">
        <v>1625</v>
      </c>
      <c r="I128" s="50">
        <f>RANK(F128,($F$21,$F$22,$F$23,$F$24,$F$25,$F$26,$F$31,$F$32,$F$33,$F$34,$F$35,$F$36,$F$42,$F$43,$F$44,$F$45,$F$46,$F$47,$F$53,$F$54,$F$55,$F$56,$F$57,$F$58,$F$59,$F$64,$F$65,$F$66,$F$67,$F$68,$F$74,$F$75,$F$76,$F$77,$F$78,$F$79,$F$86,$F$87,$F$88,$F$93,$F$99,$F$100,$F$101,$F$102,$F$109,$F$110,$F$115,$F$122,$F$123,$F$124,$F$125,$F$126,$F$127,$F$128,$F$129,$F$130,$F$136,$F$145,$F$146,$F$147,$F$148,$F$149,$F$150,$F$156,$F$157),0)</f>
        <v>60</v>
      </c>
    </row>
    <row r="129" spans="1:9">
      <c r="A129" s="43">
        <v>42826</v>
      </c>
      <c r="B129" s="42">
        <v>103009</v>
      </c>
      <c r="C129" s="42" t="s">
        <v>1747</v>
      </c>
      <c r="D129" s="78">
        <v>118631</v>
      </c>
      <c r="E129" s="78">
        <v>105560</v>
      </c>
      <c r="F129" s="78">
        <v>224191</v>
      </c>
      <c r="G129" s="50">
        <f>RANK(D129,($D$21,$D$22,$D$23,$D$24,$D$25,$D$26,$D$31,$D$32,$D$33,$D$34,$D$35,$D$36,$D$42,$D$43,$D$44,$D$45,$D$46,$D$47,$D$53,$D$54,$D$55,$D$56,$D$57,$D$58,$D$59,$D$64,$D$65,$D$66,$D$67,$D$68,$D$74,$D$75,$D$76,$D$77,$D$78,$D$79,$D$86,$D$87,$D$88,$D$93,$D$99,$D$100,$D$101,$D$102,$D$109,$D$110,$D$115,$D$122,$D$123,$D$124,$D$125,$D$126,$D$127,$D$128,$D$129,$D$130,$D$136,$D$145,$D$146,$D$147,$D$148,$D$149,$D$150,$D$156,$D$157),0)</f>
        <v>65</v>
      </c>
      <c r="H129" s="50">
        <f>RANK(E129,($E$22,$E$23,$E$32,$E$35,$E$42,$E$43,$E$44,$E$45,$E$57,$E$93,$E$101,$E$102,$E$109,$E$110,$E$127,$E$129,$E$146,$E$156),0)</f>
        <v>12</v>
      </c>
      <c r="I129" s="50">
        <f>RANK(F129,($F$21,$F$22,$F$23,$F$24,$F$25,$F$26,$F$31,$F$32,$F$33,$F$34,$F$35,$F$36,$F$42,$F$43,$F$44,$F$45,$F$46,$F$47,$F$53,$F$54,$F$55,$F$56,$F$57,$F$58,$F$59,$F$64,$F$65,$F$66,$F$67,$F$68,$F$74,$F$75,$F$76,$F$77,$F$78,$F$79,$F$86,$F$87,$F$88,$F$93,$F$99,$F$100,$F$101,$F$102,$F$109,$F$110,$F$115,$F$122,$F$123,$F$124,$F$125,$F$126,$F$127,$F$128,$F$129,$F$130,$F$136,$F$145,$F$146,$F$147,$F$148,$F$149,$F$150,$F$156,$F$157),0)</f>
        <v>64</v>
      </c>
    </row>
    <row r="130" spans="1:9">
      <c r="A130" s="43">
        <v>42826</v>
      </c>
      <c r="B130" s="42">
        <v>103010</v>
      </c>
      <c r="C130" s="42" t="s">
        <v>1748</v>
      </c>
      <c r="D130" s="78">
        <v>173700</v>
      </c>
      <c r="E130" s="78">
        <v>0</v>
      </c>
      <c r="F130" s="78">
        <v>173700</v>
      </c>
      <c r="G130" s="50">
        <f>RANK(D130,($D$21,$D$22,$D$23,$D$24,$D$25,$D$26,$D$31,$D$32,$D$33,$D$34,$D$35,$D$36,$D$42,$D$43,$D$44,$D$45,$D$46,$D$47,$D$53,$D$54,$D$55,$D$56,$D$57,$D$58,$D$59,$D$64,$D$65,$D$66,$D$67,$D$68,$D$74,$D$75,$D$76,$D$77,$D$78,$D$79,$D$86,$D$87,$D$88,$D$93,$D$99,$D$100,$D$101,$D$102,$D$109,$D$110,$D$115,$D$122,$D$123,$D$124,$D$125,$D$126,$D$127,$D$128,$D$129,$D$130,$D$136,$D$145,$D$146,$D$147,$D$148,$D$149,$D$150,$D$156,$D$157),0)</f>
        <v>64</v>
      </c>
      <c r="H130" s="50" t="s">
        <v>1625</v>
      </c>
      <c r="I130" s="50">
        <f>RANK(F130,($F$21,$F$22,$F$23,$F$24,$F$25,$F$26,$F$31,$F$32,$F$33,$F$34,$F$35,$F$36,$F$42,$F$43,$F$44,$F$45,$F$46,$F$47,$F$53,$F$54,$F$55,$F$56,$F$57,$F$58,$F$59,$F$64,$F$65,$F$66,$F$67,$F$68,$F$74,$F$75,$F$76,$F$77,$F$78,$F$79,$F$86,$F$87,$F$88,$F$93,$F$99,$F$100,$F$101,$F$102,$F$109,$F$110,$F$115,$F$122,$F$123,$F$124,$F$125,$F$126,$F$127,$F$128,$F$129,$F$130,$F$136,$F$145,$F$146,$F$147,$F$148,$F$149,$F$150,$F$156,$F$157),0)</f>
        <v>65</v>
      </c>
    </row>
    <row r="131" spans="1:9">
      <c r="A131" s="208" t="s">
        <v>1593</v>
      </c>
      <c r="B131" s="209"/>
      <c r="C131" s="210"/>
      <c r="D131" s="85">
        <f>SUM(D121:D130)</f>
        <v>20668002</v>
      </c>
      <c r="E131" s="85">
        <f t="shared" ref="E131:F131" si="15">SUM(E121:E130)</f>
        <v>163160</v>
      </c>
      <c r="F131" s="85">
        <f t="shared" si="15"/>
        <v>20831162</v>
      </c>
      <c r="G131" s="65">
        <f>RANK(D131,($D$27,$D$37,$D$48,$D$60,$D$69,$D$80,$D$89,$D$94,$D$103,$D$111,$D$131,$D$151,$D$158),0)</f>
        <v>9</v>
      </c>
      <c r="H131" s="65">
        <f>RANK(E131,($E$27,$E$37,$E$48,$E$60,$E$94,$E$103,$E$111,$E$131,$E$151,$E$158),0)</f>
        <v>9</v>
      </c>
      <c r="I131" s="65">
        <f>RANK(F131,($F$27,$F$37,$F$48,$F$60,$F$69,$F$80,$F$89,$F$94,$F$103,$F$111,$F$131,$F$151,$F$158),0)</f>
        <v>9</v>
      </c>
    </row>
    <row r="133" spans="1:9">
      <c r="A133" s="211" t="s">
        <v>1749</v>
      </c>
      <c r="B133" s="211"/>
      <c r="C133" s="211"/>
      <c r="D133" s="211"/>
      <c r="E133" s="211"/>
      <c r="F133" s="211"/>
      <c r="G133" s="212"/>
      <c r="H133" s="212"/>
      <c r="I133" s="212"/>
    </row>
    <row r="134" spans="1:9">
      <c r="A134" s="24" t="s">
        <v>1626</v>
      </c>
      <c r="B134" s="24" t="s">
        <v>1728</v>
      </c>
      <c r="C134" s="24" t="s">
        <v>4</v>
      </c>
      <c r="D134" s="24" t="s">
        <v>1609</v>
      </c>
      <c r="E134" s="24" t="s">
        <v>1610</v>
      </c>
      <c r="F134" s="24" t="s">
        <v>1611</v>
      </c>
      <c r="G134" s="47" t="s">
        <v>1609</v>
      </c>
      <c r="H134" s="48" t="s">
        <v>1610</v>
      </c>
      <c r="I134" s="48" t="s">
        <v>1628</v>
      </c>
    </row>
    <row r="135" spans="1:9">
      <c r="A135" s="82">
        <v>39539</v>
      </c>
      <c r="B135" s="42">
        <v>100012</v>
      </c>
      <c r="C135" s="67" t="s">
        <v>1743</v>
      </c>
      <c r="D135" s="86" t="s">
        <v>1644</v>
      </c>
      <c r="E135" s="86" t="s">
        <v>1644</v>
      </c>
      <c r="F135" s="86" t="s">
        <v>1644</v>
      </c>
      <c r="G135" s="42" t="s">
        <v>1625</v>
      </c>
      <c r="H135" s="42" t="s">
        <v>1625</v>
      </c>
      <c r="I135" s="42" t="s">
        <v>1625</v>
      </c>
    </row>
    <row r="136" spans="1:9">
      <c r="A136" s="62">
        <v>42020</v>
      </c>
      <c r="B136" s="42">
        <v>103004</v>
      </c>
      <c r="C136" s="42" t="s">
        <v>1619</v>
      </c>
      <c r="D136" s="87">
        <v>1062800</v>
      </c>
      <c r="E136" s="87">
        <v>0</v>
      </c>
      <c r="F136" s="87">
        <v>1062800</v>
      </c>
      <c r="G136" s="50">
        <f>RANK(D136,($D$21,$D$22,$D$23,$D$24,$D$25,$D$26,$D$31,$D$32,$D$33,$D$34,$D$35,$D$36,$D$42,$D$43,$D$44,$D$45,$D$46,$D$47,$D$53,$D$54,$D$55,$D$56,$D$57,$D$58,$D$59,$D$64,$D$65,$D$66,$D$67,$D$68,$D$74,$D$75,$D$76,$D$77,$D$78,$D$79,$D$86,$D$87,$D$88,$D$93,$D$99,$D$100,$D$101,$D$102,$D$109,$D$110,$D$115,$D$122,$D$123,$D$124,$D$125,$D$126,$D$127,$D$128,$D$129,$D$130,$D$136,$D$145,$D$146,$D$147,$D$148,$D$149,$D$150,$D$156,$D$157),0)</f>
        <v>54</v>
      </c>
      <c r="H136" s="50" t="s">
        <v>1625</v>
      </c>
      <c r="I136" s="50">
        <f>RANK(F136,($F$21,$F$22,$F$23,$F$24,$F$25,$F$26,$F$31,$F$32,$F$33,$F$34,$F$35,$F$36,$F$42,$F$43,$F$44,$F$45,$F$46,$F$47,$F$53,$F$54,$F$55,$F$56,$F$57,$F$58,$F$59,$F$64,$F$65,$F$66,$F$67,$F$68,$F$74,$F$75,$F$76,$F$77,$F$78,$F$79,$F$86,$F$87,$F$88,$F$93,$F$99,$F$100,$F$101,$F$102,$F$109,$F$110,$F$115,$F$122,$F$123,$F$124,$F$125,$F$126,$F$127,$F$128,$F$129,$F$130,$F$136,$F$145,$F$146,$F$147,$F$148,$F$149,$F$150,$F$156,$F$157),0)</f>
        <v>54</v>
      </c>
    </row>
    <row r="137" spans="1:9">
      <c r="A137" s="62">
        <v>42499</v>
      </c>
      <c r="B137" s="42">
        <v>103006</v>
      </c>
      <c r="C137" s="42" t="s">
        <v>1744</v>
      </c>
      <c r="D137" s="86" t="s">
        <v>1644</v>
      </c>
      <c r="E137" s="86" t="s">
        <v>1644</v>
      </c>
      <c r="F137" s="86" t="s">
        <v>1644</v>
      </c>
      <c r="G137" s="42" t="s">
        <v>1625</v>
      </c>
      <c r="H137" s="42" t="s">
        <v>1625</v>
      </c>
      <c r="I137" s="42" t="s">
        <v>1625</v>
      </c>
    </row>
    <row r="138" spans="1:9">
      <c r="A138" s="213" t="s">
        <v>1739</v>
      </c>
      <c r="B138" s="209"/>
      <c r="C138" s="210"/>
      <c r="D138" s="64">
        <f>SUM(D135:D137)</f>
        <v>1062800</v>
      </c>
      <c r="E138" s="64">
        <f t="shared" ref="E138:F138" si="16">SUM(E135:E137)</f>
        <v>0</v>
      </c>
      <c r="F138" s="64">
        <f t="shared" si="16"/>
        <v>1062800</v>
      </c>
      <c r="G138" s="52" t="s">
        <v>1740</v>
      </c>
      <c r="H138" s="53" t="s">
        <v>1740</v>
      </c>
      <c r="I138" s="53" t="s">
        <v>1740</v>
      </c>
    </row>
    <row r="139" spans="1:9">
      <c r="A139" s="214" t="s">
        <v>1750</v>
      </c>
      <c r="B139" s="215"/>
      <c r="C139" s="216"/>
      <c r="D139" s="54">
        <f>D131+D138</f>
        <v>21730802</v>
      </c>
      <c r="E139" s="54">
        <f>E131+E138</f>
        <v>163160</v>
      </c>
      <c r="F139" s="54">
        <f>F131+F138</f>
        <v>21893962</v>
      </c>
      <c r="G139" s="73" t="s">
        <v>1625</v>
      </c>
      <c r="H139" s="74" t="s">
        <v>1625</v>
      </c>
      <c r="I139" s="55" t="s">
        <v>1625</v>
      </c>
    </row>
    <row r="140" spans="1:9">
      <c r="A140" s="19"/>
      <c r="B140" s="19"/>
    </row>
    <row r="141" spans="1:9">
      <c r="A141" s="217" t="s">
        <v>1751</v>
      </c>
      <c r="B141" s="217"/>
      <c r="C141" s="217"/>
      <c r="D141" s="217"/>
      <c r="E141" s="217"/>
      <c r="F141" s="217"/>
      <c r="G141" s="218" t="s">
        <v>1643</v>
      </c>
      <c r="H141" s="218"/>
      <c r="I141" s="218"/>
    </row>
    <row r="142" spans="1:9">
      <c r="A142" s="24" t="s">
        <v>1626</v>
      </c>
      <c r="B142" s="88" t="s">
        <v>1728</v>
      </c>
      <c r="C142" s="88" t="s">
        <v>4</v>
      </c>
      <c r="D142" s="88" t="s">
        <v>1609</v>
      </c>
      <c r="E142" s="88" t="s">
        <v>1610</v>
      </c>
      <c r="F142" s="24" t="s">
        <v>1611</v>
      </c>
      <c r="G142" s="48" t="s">
        <v>1609</v>
      </c>
      <c r="H142" s="48" t="s">
        <v>1610</v>
      </c>
      <c r="I142" s="48" t="s">
        <v>1628</v>
      </c>
    </row>
    <row r="143" spans="1:9">
      <c r="A143" s="62">
        <v>41183</v>
      </c>
      <c r="B143" s="42">
        <v>100084</v>
      </c>
      <c r="C143" s="67" t="s">
        <v>1752</v>
      </c>
      <c r="D143" s="78">
        <v>1649737</v>
      </c>
      <c r="E143" s="79">
        <v>0</v>
      </c>
      <c r="F143" s="79">
        <v>1649737</v>
      </c>
      <c r="G143" s="50" t="s">
        <v>1625</v>
      </c>
      <c r="H143" s="50" t="s">
        <v>1625</v>
      </c>
      <c r="I143" s="50" t="s">
        <v>1625</v>
      </c>
    </row>
    <row r="144" spans="1:9">
      <c r="A144" s="71">
        <v>41944</v>
      </c>
      <c r="B144" s="42">
        <v>104001</v>
      </c>
      <c r="C144" s="42" t="s">
        <v>1753</v>
      </c>
      <c r="D144" s="78">
        <v>5726796</v>
      </c>
      <c r="E144" s="79">
        <v>0</v>
      </c>
      <c r="F144" s="89">
        <v>5726796</v>
      </c>
      <c r="G144" s="50" t="s">
        <v>1625</v>
      </c>
      <c r="H144" s="50" t="s">
        <v>1625</v>
      </c>
      <c r="I144" s="50" t="s">
        <v>1625</v>
      </c>
    </row>
    <row r="145" spans="1:12">
      <c r="A145" s="71">
        <v>41944</v>
      </c>
      <c r="B145" s="57">
        <v>104000</v>
      </c>
      <c r="C145" s="57" t="s">
        <v>1622</v>
      </c>
      <c r="D145" s="80">
        <v>5818044</v>
      </c>
      <c r="E145" s="81">
        <v>0</v>
      </c>
      <c r="F145" s="79">
        <v>5818044</v>
      </c>
      <c r="G145" s="50">
        <f>RANK(D145,($D$21,$D$22,$D$23,$D$24,$D$25,$D$26,$D$31,$D$32,$D$33,$D$34,$D$35,$D$36,$D$42,$D$43,$D$44,$D$45,$D$46,$D$47,$D$53,$D$54,$D$55,$D$56,$D$57,$D$58,$D$59,$D$64,$D$65,$D$66,$D$67,$D$68,$D$74,$D$75,$D$76,$D$77,$D$78,$D$79,$D$86,$D$87,$D$88,$D$93,$D$99,$D$100,$D$101,$D$102,$D$109,$D$110,$D$115,$D$122,$D$123,$D$124,$D$125,$D$126,$D$127,$D$128,$D$129,$D$130,$D$136,$D$145,$D$146,$D$147,$D$148,$D$149,$D$150,$D$156,$D$157),0)</f>
        <v>23</v>
      </c>
      <c r="H145" s="50" t="s">
        <v>1625</v>
      </c>
      <c r="I145" s="50">
        <f>RANK(F145,($F$21,$F$22,$F$23,$F$24,$F$25,$F$26,$F$31,$F$32,$F$33,$F$34,$F$35,$F$36,$F$42,$F$43,$F$44,$F$45,$F$46,$F$47,$F$53,$F$54,$F$55,$F$56,$F$57,$F$58,$F$59,$F$64,$F$65,$F$66,$F$67,$F$68,$F$74,$F$75,$F$76,$F$77,$F$78,$F$79,$F$86,$F$87,$F$88,$F$93,$F$99,$F$100,$F$101,$F$102,$F$109,$F$110,$F$115,$F$122,$F$123,$F$124,$F$125,$F$126,$F$127,$F$128,$F$129,$F$130,$F$136,$F$145,$F$146,$F$147,$F$148,$F$149,$F$150,$F$156,$F$157),0)</f>
        <v>23</v>
      </c>
    </row>
    <row r="146" spans="1:12">
      <c r="A146" s="62">
        <v>42536</v>
      </c>
      <c r="B146" s="42">
        <v>104005</v>
      </c>
      <c r="C146" s="42" t="s">
        <v>1754</v>
      </c>
      <c r="D146" s="78">
        <v>4734867</v>
      </c>
      <c r="E146" s="79">
        <v>329442</v>
      </c>
      <c r="F146" s="79">
        <v>5064309</v>
      </c>
      <c r="G146" s="50">
        <f>RANK(D146,($D$21,$D$22,$D$23,$D$24,$D$25,$D$26,$D$31,$D$32,$D$33,$D$34,$D$35,$D$36,$D$42,$D$43,$D$44,$D$45,$D$46,$D$47,$D$53,$D$54,$D$55,$D$56,$D$57,$D$58,$D$59,$D$64,$D$65,$D$66,$D$67,$D$68,$D$74,$D$75,$D$76,$D$77,$D$78,$D$79,$D$86,$D$87,$D$88,$D$93,$D$99,$D$100,$D$101,$D$102,$D$109,$D$110,$D$115,$D$122,$D$123,$D$124,$D$125,$D$126,$D$127,$D$128,$D$129,$D$130,$D$136,$D$145,$D$146,$D$147,$D$148,$D$149,$D$150,$D$156,$D$157),0)</f>
        <v>26</v>
      </c>
      <c r="H146" s="50">
        <f>RANK(E146,($E$22,$E$23,$E$32,$E$35,$E$42,$E$43,$E$44,$E$45,$E$57,$E$93,$E$101,$E$102,$E$109,$E$110,$E$127,$E$129,$E$146,$E$156),0)</f>
        <v>5</v>
      </c>
      <c r="I146" s="50">
        <f>RANK(F146,($F$21,$F$22,$F$23,$F$24,$F$25,$F$26,$F$31,$F$32,$F$33,$F$34,$F$35,$F$36,$F$42,$F$43,$F$44,$F$45,$F$46,$F$47,$F$53,$F$54,$F$55,$F$56,$F$57,$F$58,$F$59,$F$64,$F$65,$F$66,$F$67,$F$68,$F$74,$F$75,$F$76,$F$77,$F$78,$F$79,$F$86,$F$87,$F$88,$F$93,$F$99,$F$100,$F$101,$F$102,$F$109,$F$110,$F$115,$F$122,$F$123,$F$124,$F$125,$F$126,$F$127,$F$128,$F$129,$F$130,$F$136,$F$145,$F$146,$F$147,$F$148,$F$149,$F$150,$F$156,$F$157),0)</f>
        <v>25</v>
      </c>
    </row>
    <row r="147" spans="1:12">
      <c r="A147" s="62">
        <v>42644</v>
      </c>
      <c r="B147" s="42">
        <v>104006</v>
      </c>
      <c r="C147" s="42" t="s">
        <v>1755</v>
      </c>
      <c r="D147" s="78">
        <v>3273706</v>
      </c>
      <c r="E147" s="79">
        <v>0</v>
      </c>
      <c r="F147" s="79">
        <v>3273706</v>
      </c>
      <c r="G147" s="50">
        <f>RANK(D147,($D$21,$D$22,$D$23,$D$24,$D$25,$D$26,$D$31,$D$32,$D$33,$D$34,$D$35,$D$36,$D$42,$D$43,$D$44,$D$45,$D$46,$D$47,$D$53,$D$54,$D$55,$D$56,$D$57,$D$58,$D$59,$D$64,$D$65,$D$66,$D$67,$D$68,$D$74,$D$75,$D$76,$D$77,$D$78,$D$79,$D$86,$D$87,$D$88,$D$93,$D$99,$D$100,$D$101,$D$102,$D$109,$D$110,$D$115,$D$122,$D$123,$D$124,$D$125,$D$126,$D$127,$D$128,$D$129,$D$130,$D$136,$D$145,$D$146,$D$147,$D$148,$D$149,$D$150,$D$156,$D$157),0)</f>
        <v>35</v>
      </c>
      <c r="H147" s="50" t="s">
        <v>1625</v>
      </c>
      <c r="I147" s="50">
        <f>RANK(F147,($F$21,$F$22,$F$23,$F$24,$F$25,$F$26,$F$31,$F$32,$F$33,$F$34,$F$35,$F$36,$F$42,$F$43,$F$44,$F$45,$F$46,$F$47,$F$53,$F$54,$F$55,$F$56,$F$57,$F$58,$F$59,$F$64,$F$65,$F$66,$F$67,$F$68,$F$74,$F$75,$F$76,$F$77,$F$78,$F$79,$F$86,$F$87,$F$88,$F$93,$F$99,$F$100,$F$101,$F$102,$F$109,$F$110,$F$115,$F$122,$F$123,$F$124,$F$125,$F$126,$F$127,$F$128,$F$129,$F$130,$F$136,$F$145,$F$146,$F$147,$F$148,$F$149,$F$150,$F$156,$F$157),0)</f>
        <v>35</v>
      </c>
    </row>
    <row r="148" spans="1:12">
      <c r="A148" s="62">
        <v>42800</v>
      </c>
      <c r="B148" s="42">
        <v>104007</v>
      </c>
      <c r="C148" s="42" t="s">
        <v>1756</v>
      </c>
      <c r="D148" s="78">
        <v>2089426</v>
      </c>
      <c r="E148" s="79">
        <v>0</v>
      </c>
      <c r="F148" s="79">
        <v>2089426</v>
      </c>
      <c r="G148" s="50">
        <f>RANK(D148,($D$21,$D$22,$D$23,$D$24,$D$25,$D$26,$D$31,$D$32,$D$33,$D$34,$D$35,$D$36,$D$42,$D$43,$D$44,$D$45,$D$46,$D$47,$D$53,$D$54,$D$55,$D$56,$D$57,$D$58,$D$59,$D$64,$D$65,$D$66,$D$67,$D$68,$D$74,$D$75,$D$76,$D$77,$D$78,$D$79,$D$86,$D$87,$D$88,$D$93,$D$99,$D$100,$D$101,$D$102,$D$109,$D$110,$D$115,$D$122,$D$123,$D$124,$D$125,$D$126,$D$127,$D$128,$D$129,$D$130,$D$136,$D$145,$D$146,$D$147,$D$148,$D$149,$D$150,$D$156,$D$157),0)</f>
        <v>44</v>
      </c>
      <c r="H148" s="50" t="s">
        <v>1625</v>
      </c>
      <c r="I148" s="50">
        <f>RANK(F148,($F$21,$F$22,$F$23,$F$24,$F$25,$F$26,$F$31,$F$32,$F$33,$F$34,$F$35,$F$36,$F$42,$F$43,$F$44,$F$45,$F$46,$F$47,$F$53,$F$54,$F$55,$F$56,$F$57,$F$58,$F$59,$F$64,$F$65,$F$66,$F$67,$F$68,$F$74,$F$75,$F$76,$F$77,$F$78,$F$79,$F$86,$F$87,$F$88,$F$93,$F$99,$F$100,$F$101,$F$102,$F$109,$F$110,$F$115,$F$122,$F$123,$F$124,$F$125,$F$126,$F$127,$F$128,$F$129,$F$130,$F$136,$F$145,$F$146,$F$147,$F$148,$F$149,$F$150,$F$156,$F$157),0)</f>
        <v>45</v>
      </c>
    </row>
    <row r="149" spans="1:12">
      <c r="A149" s="62">
        <v>42826</v>
      </c>
      <c r="B149" s="42">
        <v>104008</v>
      </c>
      <c r="C149" s="42" t="s">
        <v>1757</v>
      </c>
      <c r="D149" s="78">
        <v>1417750</v>
      </c>
      <c r="E149" s="79">
        <v>0</v>
      </c>
      <c r="F149" s="79">
        <v>1417750</v>
      </c>
      <c r="G149" s="50">
        <f>RANK(D149,($D$21,$D$22,$D$23,$D$24,$D$25,$D$26,$D$31,$D$32,$D$33,$D$34,$D$35,$D$36,$D$42,$D$43,$D$44,$D$45,$D$46,$D$47,$D$53,$D$54,$D$55,$D$56,$D$57,$D$58,$D$59,$D$64,$D$65,$D$66,$D$67,$D$68,$D$74,$D$75,$D$76,$D$77,$D$78,$D$79,$D$86,$D$87,$D$88,$D$93,$D$99,$D$100,$D$101,$D$102,$D$109,$D$110,$D$115,$D$122,$D$123,$D$124,$D$125,$D$126,$D$127,$D$128,$D$129,$D$130,$D$136,$D$145,$D$146,$D$147,$D$148,$D$149,$D$150,$D$156,$D$157),0)</f>
        <v>51</v>
      </c>
      <c r="H149" s="50" t="s">
        <v>1625</v>
      </c>
      <c r="I149" s="50">
        <f>RANK(F149,($F$21,$F$22,$F$23,$F$24,$F$25,$F$26,$F$31,$F$32,$F$33,$F$34,$F$35,$F$36,$F$42,$F$43,$F$44,$F$45,$F$46,$F$47,$F$53,$F$54,$F$55,$F$56,$F$57,$F$58,$F$59,$F$64,$F$65,$F$66,$F$67,$F$68,$F$74,$F$75,$F$76,$F$77,$F$78,$F$79,$F$86,$F$87,$F$88,$F$93,$F$99,$F$100,$F$101,$F$102,$F$109,$F$110,$F$115,$F$122,$F$123,$F$124,$F$125,$F$126,$F$127,$F$128,$F$129,$F$130,$F$136,$F$145,$F$146,$F$147,$F$148,$F$149,$F$150,$F$156,$F$157),0)</f>
        <v>51</v>
      </c>
    </row>
    <row r="150" spans="1:12">
      <c r="A150" s="62">
        <v>42900</v>
      </c>
      <c r="B150" s="42">
        <v>104009</v>
      </c>
      <c r="C150" s="42" t="s">
        <v>1758</v>
      </c>
      <c r="D150" s="78">
        <v>906342</v>
      </c>
      <c r="E150" s="79">
        <v>0</v>
      </c>
      <c r="F150" s="79">
        <v>906342</v>
      </c>
      <c r="G150" s="50">
        <f>RANK(D150,($D$21,$D$22,$D$23,$D$24,$D$25,$D$26,$D$31,$D$32,$D$33,$D$34,$D$35,$D$36,$D$42,$D$43,$D$44,$D$45,$D$46,$D$47,$D$53,$D$54,$D$55,$D$56,$D$57,$D$58,$D$59,$D$64,$D$65,$D$66,$D$67,$D$68,$D$74,$D$75,$D$76,$D$77,$D$78,$D$79,$D$86,$D$87,$D$88,$D$93,$D$99,$D$100,$D$101,$D$102,$D$109,$D$110,$D$115,$D$122,$D$123,$D$124,$D$125,$D$126,$D$127,$D$128,$D$129,$D$130,$D$136,$D$145,$D$146,$D$147,$D$148,$D$149,$D$150,$D$156,$D$157),0)</f>
        <v>57</v>
      </c>
      <c r="H150" s="50" t="s">
        <v>1625</v>
      </c>
      <c r="I150" s="50">
        <f>RANK(F150,($F$21,$F$22,$F$23,$F$24,$F$25,$F$26,$F$31,$F$32,$F$33,$F$34,$F$35,$F$36,$F$42,$F$43,$F$44,$F$45,$F$46,$F$47,$F$53,$F$54,$F$55,$F$56,$F$57,$F$58,$F$59,$F$64,$F$65,$F$66,$F$67,$F$68,$F$74,$F$75,$F$76,$F$77,$F$78,$F$79,$F$86,$F$87,$F$88,$F$93,$F$99,$F$100,$F$101,$F$102,$F$109,$F$110,$F$115,$F$122,$F$123,$F$124,$F$125,$F$126,$F$127,$F$128,$F$129,$F$130,$F$136,$F$145,$F$146,$F$147,$F$148,$F$149,$F$150,$F$156,$F$157),0)</f>
        <v>57</v>
      </c>
    </row>
    <row r="151" spans="1:12">
      <c r="A151" s="208" t="s">
        <v>1593</v>
      </c>
      <c r="B151" s="209"/>
      <c r="C151" s="210"/>
      <c r="D151" s="85">
        <f>SUM(D143:D150)</f>
        <v>25616668</v>
      </c>
      <c r="E151" s="85">
        <f t="shared" ref="E151:F151" si="17">SUM(E143:E150)</f>
        <v>329442</v>
      </c>
      <c r="F151" s="85">
        <f t="shared" si="17"/>
        <v>25946110</v>
      </c>
      <c r="G151" s="65">
        <f>RANK(D151,($D$27,$D$37,$D$48,$D$60,$D$69,$D$80,$D$89,$D$94,$D$103,$D$111,$D$131,$D$151,$D$158),0)</f>
        <v>7</v>
      </c>
      <c r="H151" s="65">
        <f>RANK(E151,($E$27,$E$37,$E$48,$E$60,$E$94,$E$103,$E$111,$E$131,$E$151,$E$158),0)</f>
        <v>5</v>
      </c>
      <c r="I151" s="65">
        <f>RANK(F151,($F$27,$F$37,$F$48,$F$60,$F$69,$F$80,$F$89,$F$94,$F$103,$F$111,$F$131,$F$151,$F$158),0)</f>
        <v>7</v>
      </c>
    </row>
    <row r="152" spans="1:12">
      <c r="G152" s="90"/>
      <c r="H152" s="91"/>
    </row>
    <row r="153" spans="1:12">
      <c r="A153" s="217" t="s">
        <v>1759</v>
      </c>
      <c r="B153" s="217"/>
      <c r="C153" s="217"/>
      <c r="D153" s="217"/>
      <c r="E153" s="217"/>
      <c r="F153" s="217"/>
      <c r="G153" s="218" t="s">
        <v>1643</v>
      </c>
      <c r="H153" s="218"/>
      <c r="I153" s="218"/>
    </row>
    <row r="154" spans="1:12">
      <c r="A154" s="24" t="s">
        <v>1626</v>
      </c>
      <c r="B154" s="88" t="s">
        <v>1728</v>
      </c>
      <c r="C154" s="88" t="s">
        <v>4</v>
      </c>
      <c r="D154" s="88" t="s">
        <v>1609</v>
      </c>
      <c r="E154" s="88" t="s">
        <v>1610</v>
      </c>
      <c r="F154" s="24" t="s">
        <v>1611</v>
      </c>
      <c r="G154" s="48" t="s">
        <v>1609</v>
      </c>
      <c r="H154" s="48" t="s">
        <v>1610</v>
      </c>
      <c r="I154" s="48" t="s">
        <v>1628</v>
      </c>
      <c r="L154" s="92"/>
    </row>
    <row r="155" spans="1:12">
      <c r="A155" s="62">
        <v>39364</v>
      </c>
      <c r="B155" s="42">
        <v>100009</v>
      </c>
      <c r="C155" s="67" t="s">
        <v>1760</v>
      </c>
      <c r="D155" s="78">
        <v>1925328</v>
      </c>
      <c r="E155" s="79">
        <v>0</v>
      </c>
      <c r="F155" s="79">
        <v>1925328</v>
      </c>
      <c r="G155" s="50" t="s">
        <v>1625</v>
      </c>
      <c r="H155" s="50" t="s">
        <v>1625</v>
      </c>
      <c r="I155" s="50" t="s">
        <v>1625</v>
      </c>
    </row>
    <row r="156" spans="1:12">
      <c r="A156" s="71">
        <v>42681</v>
      </c>
      <c r="B156" s="42">
        <v>105000</v>
      </c>
      <c r="C156" s="42" t="s">
        <v>1761</v>
      </c>
      <c r="D156" s="80">
        <v>4380863</v>
      </c>
      <c r="E156" s="81">
        <v>192000</v>
      </c>
      <c r="F156" s="79">
        <v>4572863</v>
      </c>
      <c r="G156" s="50">
        <f>RANK(D156,($D$21,$D$22,$D$23,$D$24,$D$25,$D$26,$D$31,$D$32,$D$33,$D$34,$D$35,$D$36,$D$42,$D$43,$D$44,$D$45,$D$46,$D$47,$D$53,$D$54,$D$55,$D$56,$D$57,$D$58,$D$59,$D$64,$D$65,$D$66,$D$67,$D$68,$D$74,$D$75,$D$76,$D$77,$D$78,$D$79,$D$86,$D$87,$D$88,$D$93,$D$99,$D$100,$D$101,$D$102,$D$109,$D$110,$D$115,$D$122,$D$123,$D$124,$D$125,$D$126,$D$127,$D$128,$D$129,$D$130,$D$136,$D$145,$D$146,$D$147,$D$148,$D$149,$D$150,$D$156,$D$157),0)</f>
        <v>27</v>
      </c>
      <c r="H156" s="50">
        <f>RANK(E156,($E$22,$E$23,$E$32,$E$35,$E$42,$E$43,$E$44,$E$45,$E$57,$E$93,$E$101,$E$102,$E$109,$E$110,$E$127,$E$129,$E$146,$E$156),0)</f>
        <v>10</v>
      </c>
      <c r="I156" s="50">
        <f>RANK(F156,($F$21,$F$22,$F$23,$F$24,$F$25,$F$26,$F$31,$F$32,$F$33,$F$34,$F$35,$F$36,$F$42,$F$43,$F$44,$F$45,$F$46,$F$47,$F$53,$F$54,$F$55,$F$56,$F$57,$F$58,$F$59,$F$64,$F$65,$F$66,$F$67,$F$68,$F$74,$F$75,$F$76,$F$77,$F$78,$F$79,$F$86,$F$87,$F$88,$F$93,$F$99,$F$100,$F$101,$F$102,$F$109,$F$110,$F$115,$F$122,$F$123,$F$124,$F$125,$F$126,$F$127,$F$128,$F$129,$F$130,$F$136,$F$145,$F$146,$F$147,$F$148,$F$149,$F$150,$F$156,$F$157),0)</f>
        <v>27</v>
      </c>
    </row>
    <row r="157" spans="1:12">
      <c r="A157" s="71">
        <v>42887</v>
      </c>
      <c r="B157" s="42">
        <v>105003</v>
      </c>
      <c r="C157" s="42" t="s">
        <v>1762</v>
      </c>
      <c r="D157" s="80">
        <v>1636575</v>
      </c>
      <c r="E157" s="80">
        <v>0</v>
      </c>
      <c r="F157" s="80">
        <v>1636575</v>
      </c>
      <c r="G157" s="50">
        <f>RANK(D157,($D$21,$D$22,$D$23,$D$24,$D$25,$D$26,$D$31,$D$32,$D$33,$D$34,$D$35,$D$36,$D$42,$D$43,$D$44,$D$45,$D$46,$D$47,$D$53,$D$54,$D$55,$D$56,$D$57,$D$58,$D$59,$D$64,$D$65,$D$66,$D$67,$D$68,$D$74,$D$75,$D$76,$D$77,$D$78,$D$79,$D$86,$D$87,$D$88,$D$93,$D$99,$D$100,$D$101,$D$102,$D$109,$D$110,$D$115,$D$122,$D$123,$D$124,$D$125,$D$126,$D$127,$D$128,$D$129,$D$130,$D$136,$D$145,$D$146,$D$147,$D$148,$D$149,$D$150,$D$156,$D$157),0)</f>
        <v>49</v>
      </c>
      <c r="H157" s="50" t="s">
        <v>1625</v>
      </c>
      <c r="I157" s="50">
        <f>RANK(F157,($F$21,$F$22,$F$23,$F$24,$F$25,$F$26,$F$31,$F$32,$F$33,$F$34,$F$35,$F$36,$F$42,$F$43,$F$44,$F$45,$F$46,$F$47,$F$53,$F$54,$F$55,$F$56,$F$57,$F$58,$F$59,$F$64,$F$65,$F$66,$F$67,$F$68,$F$74,$F$75,$F$76,$F$77,$F$78,$F$79,$F$86,$F$87,$F$88,$F$93,$F$99,$F$100,$F$101,$F$102,$F$109,$F$110,$F$115,$F$122,$F$123,$F$124,$F$125,$F$126,$F$127,$F$128,$F$129,$F$130,$F$136,$F$145,$F$146,$F$147,$F$148,$F$149,$F$150,$F$156,$F$157),0)</f>
        <v>49</v>
      </c>
    </row>
    <row r="158" spans="1:12">
      <c r="A158" s="208" t="s">
        <v>1593</v>
      </c>
      <c r="B158" s="209"/>
      <c r="C158" s="210"/>
      <c r="D158" s="85">
        <f>SUM(D155:D157)</f>
        <v>7942766</v>
      </c>
      <c r="E158" s="85">
        <f t="shared" ref="E158:F158" si="18">SUM(E155:E157)</f>
        <v>192000</v>
      </c>
      <c r="F158" s="85">
        <f t="shared" si="18"/>
        <v>8134766</v>
      </c>
      <c r="G158" s="65">
        <f>RANK(D158,($D$27,$D$37,$D$48,$D$60,$D$69,$D$80,$D$89,$D$94,$D$103,$D$111,$D$131,$D$151,$D$158),0)</f>
        <v>12</v>
      </c>
      <c r="H158" s="65">
        <f>RANK(E158,($E$27,$E$37,$E$48,$E$60,$E$94,$E$103,$E$111,$E$131,$E$151,$E$158),0)</f>
        <v>8</v>
      </c>
      <c r="I158" s="65">
        <f>RANK(F158,($F$27,$F$37,$F$48,$F$60,$F$69,$F$80,$F$89,$F$94,$F$103,$F$111,$F$131,$F$151,$F$158),0)</f>
        <v>12</v>
      </c>
    </row>
  </sheetData>
  <sortState ref="A144:J146">
    <sortCondition descending="1" ref="J144"/>
    <sortCondition ref="A144"/>
  </sortState>
  <mergeCells count="52">
    <mergeCell ref="A113:F113"/>
    <mergeCell ref="G113:I113"/>
    <mergeCell ref="A116:C116"/>
    <mergeCell ref="A117:C117"/>
    <mergeCell ref="A119:F119"/>
    <mergeCell ref="G119:I119"/>
    <mergeCell ref="G83:I83"/>
    <mergeCell ref="B91:F91"/>
    <mergeCell ref="G91:I91"/>
    <mergeCell ref="A94:C94"/>
    <mergeCell ref="A111:C111"/>
    <mergeCell ref="A96:F96"/>
    <mergeCell ref="G96:I96"/>
    <mergeCell ref="A103:C103"/>
    <mergeCell ref="A105:F105"/>
    <mergeCell ref="G105:I105"/>
    <mergeCell ref="G50:I50"/>
    <mergeCell ref="B71:F71"/>
    <mergeCell ref="G71:I71"/>
    <mergeCell ref="B62:F62"/>
    <mergeCell ref="G62:I62"/>
    <mergeCell ref="B18:F18"/>
    <mergeCell ref="G18:I18"/>
    <mergeCell ref="B29:F29"/>
    <mergeCell ref="G29:I29"/>
    <mergeCell ref="B39:F39"/>
    <mergeCell ref="G39:I39"/>
    <mergeCell ref="A27:C27"/>
    <mergeCell ref="A37:C37"/>
    <mergeCell ref="A1:G1"/>
    <mergeCell ref="A2:A3"/>
    <mergeCell ref="B2:C2"/>
    <mergeCell ref="D2:E2"/>
    <mergeCell ref="F2:G2"/>
    <mergeCell ref="A48:C48"/>
    <mergeCell ref="A60:C60"/>
    <mergeCell ref="A69:C69"/>
    <mergeCell ref="A80:C80"/>
    <mergeCell ref="A89:C89"/>
    <mergeCell ref="B50:F50"/>
    <mergeCell ref="B83:F83"/>
    <mergeCell ref="A131:C131"/>
    <mergeCell ref="A133:F133"/>
    <mergeCell ref="G133:I133"/>
    <mergeCell ref="A138:C138"/>
    <mergeCell ref="A158:C158"/>
    <mergeCell ref="A139:C139"/>
    <mergeCell ref="A141:F141"/>
    <mergeCell ref="G141:I141"/>
    <mergeCell ref="A151:C151"/>
    <mergeCell ref="A153:F153"/>
    <mergeCell ref="G153:I153"/>
  </mergeCells>
  <phoneticPr fontId="1"/>
  <printOptions horizontalCentered="1"/>
  <pageMargins left="0.70866141732283472" right="0.70866141732283472" top="0.74803149606299213" bottom="0.74803149606299213" header="0.31496062992125984" footer="0.31496062992125984"/>
  <pageSetup paperSize="9" scale="37" orientation="portrait" r:id="rId1"/>
</worksheet>
</file>

<file path=xl/worksheets/sheet10.xml><?xml version="1.0" encoding="utf-8"?>
<worksheet xmlns="http://schemas.openxmlformats.org/spreadsheetml/2006/main" xmlns:r="http://schemas.openxmlformats.org/officeDocument/2006/relationships">
  <dimension ref="B1:K96"/>
  <sheetViews>
    <sheetView zoomScale="70" zoomScaleNormal="70" workbookViewId="0">
      <selection activeCell="A58" sqref="A58:XFD58"/>
    </sheetView>
  </sheetViews>
  <sheetFormatPr defaultRowHeight="13.5"/>
  <cols>
    <col min="3" max="3" width="13.75" bestFit="1" customWidth="1"/>
    <col min="4" max="4" width="78" bestFit="1" customWidth="1"/>
    <col min="5" max="5" width="11"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19</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1097</v>
      </c>
      <c r="D4" s="1" t="s">
        <v>1095</v>
      </c>
      <c r="E4" s="1" t="s">
        <v>1098</v>
      </c>
      <c r="F4" s="10">
        <v>114900</v>
      </c>
      <c r="G4" s="10">
        <v>2700</v>
      </c>
      <c r="H4" s="10">
        <v>8976</v>
      </c>
      <c r="I4" s="10">
        <v>123876</v>
      </c>
      <c r="J4" s="1"/>
      <c r="K4" s="5"/>
    </row>
    <row r="5" spans="2:11">
      <c r="B5" s="8"/>
      <c r="C5" s="1" t="s">
        <v>1105</v>
      </c>
      <c r="D5" s="1" t="s">
        <v>1104</v>
      </c>
      <c r="E5" s="1" t="s">
        <v>1098</v>
      </c>
      <c r="F5" s="10">
        <v>224692</v>
      </c>
      <c r="G5" s="10">
        <v>8892</v>
      </c>
      <c r="H5" s="10">
        <v>17264</v>
      </c>
      <c r="I5" s="10">
        <v>241956</v>
      </c>
      <c r="J5" s="1"/>
      <c r="K5" s="5"/>
    </row>
    <row r="6" spans="2:11">
      <c r="B6" s="8"/>
      <c r="C6" s="1" t="s">
        <v>1113</v>
      </c>
      <c r="D6" s="1" t="s">
        <v>1112</v>
      </c>
      <c r="E6" s="1" t="s">
        <v>1098</v>
      </c>
      <c r="F6" s="10">
        <v>129048</v>
      </c>
      <c r="G6" s="10">
        <v>7248</v>
      </c>
      <c r="H6" s="10">
        <v>9744</v>
      </c>
      <c r="I6" s="10">
        <v>138792</v>
      </c>
      <c r="J6" s="1"/>
      <c r="K6" s="5"/>
    </row>
    <row r="7" spans="2:11">
      <c r="B7" s="8"/>
      <c r="C7" s="1" t="s">
        <v>1136</v>
      </c>
      <c r="D7" s="1" t="s">
        <v>1135</v>
      </c>
      <c r="E7" s="1" t="s">
        <v>1098</v>
      </c>
      <c r="F7" s="10">
        <v>459591</v>
      </c>
      <c r="G7" s="10">
        <v>3591</v>
      </c>
      <c r="H7" s="10">
        <v>36480</v>
      </c>
      <c r="I7" s="10">
        <v>496071</v>
      </c>
      <c r="J7" s="1"/>
      <c r="K7" s="5"/>
    </row>
    <row r="8" spans="2:11">
      <c r="B8" s="8"/>
      <c r="C8" s="1" t="s">
        <v>1140</v>
      </c>
      <c r="D8" s="1" t="s">
        <v>1104</v>
      </c>
      <c r="E8" s="1" t="s">
        <v>1098</v>
      </c>
      <c r="F8" s="10">
        <v>265200</v>
      </c>
      <c r="G8" s="10">
        <v>6000</v>
      </c>
      <c r="H8" s="10">
        <v>20736</v>
      </c>
      <c r="I8" s="10">
        <v>285936</v>
      </c>
      <c r="J8" s="1"/>
      <c r="K8" s="5"/>
    </row>
    <row r="9" spans="2:11">
      <c r="B9" s="8"/>
      <c r="C9" s="1" t="s">
        <v>1167</v>
      </c>
      <c r="D9" s="1" t="s">
        <v>1166</v>
      </c>
      <c r="E9" s="1" t="s">
        <v>1098</v>
      </c>
      <c r="F9" s="10">
        <v>287920</v>
      </c>
      <c r="G9" s="10">
        <v>1920</v>
      </c>
      <c r="H9" s="10">
        <v>22880</v>
      </c>
      <c r="I9" s="10">
        <v>310800</v>
      </c>
      <c r="J9" s="1"/>
      <c r="K9" s="5"/>
    </row>
    <row r="10" spans="2:11">
      <c r="B10" s="8"/>
      <c r="C10" s="1" t="s">
        <v>1172</v>
      </c>
      <c r="D10" s="1" t="s">
        <v>1171</v>
      </c>
      <c r="E10" s="1" t="s">
        <v>1098</v>
      </c>
      <c r="F10" s="10">
        <v>275382</v>
      </c>
      <c r="G10" s="10">
        <v>0</v>
      </c>
      <c r="H10" s="10">
        <v>22031</v>
      </c>
      <c r="I10" s="10">
        <v>297413</v>
      </c>
      <c r="J10" s="1"/>
      <c r="K10" s="5"/>
    </row>
    <row r="11" spans="2:11">
      <c r="B11" s="8"/>
      <c r="C11" s="1" t="s">
        <v>1174</v>
      </c>
      <c r="D11" s="1" t="s">
        <v>1104</v>
      </c>
      <c r="E11" s="1" t="s">
        <v>1098</v>
      </c>
      <c r="F11" s="10">
        <v>232530</v>
      </c>
      <c r="G11" s="10">
        <v>10930</v>
      </c>
      <c r="H11" s="10">
        <v>17728</v>
      </c>
      <c r="I11" s="10">
        <v>250258</v>
      </c>
      <c r="J11" s="1"/>
      <c r="K11" s="5"/>
    </row>
    <row r="12" spans="2:11">
      <c r="B12" s="8"/>
      <c r="C12" s="1" t="s">
        <v>1176</v>
      </c>
      <c r="D12" s="1" t="s">
        <v>1175</v>
      </c>
      <c r="E12" s="1" t="s">
        <v>1098</v>
      </c>
      <c r="F12" s="10">
        <v>88935</v>
      </c>
      <c r="G12" s="10">
        <v>3960</v>
      </c>
      <c r="H12" s="10">
        <v>6798</v>
      </c>
      <c r="I12" s="10">
        <v>95733</v>
      </c>
      <c r="J12" s="1"/>
      <c r="K12" s="5"/>
    </row>
    <row r="13" spans="2:11">
      <c r="B13" s="8"/>
      <c r="C13" s="1" t="s">
        <v>1192</v>
      </c>
      <c r="D13" s="1" t="s">
        <v>1191</v>
      </c>
      <c r="E13" s="1" t="s">
        <v>1098</v>
      </c>
      <c r="F13" s="10">
        <v>437400</v>
      </c>
      <c r="G13" s="10">
        <v>5400</v>
      </c>
      <c r="H13" s="10">
        <v>34560</v>
      </c>
      <c r="I13" s="10">
        <v>471960</v>
      </c>
      <c r="J13" s="1"/>
      <c r="K13" s="5"/>
    </row>
    <row r="14" spans="2:11">
      <c r="B14" s="8"/>
      <c r="C14" s="1" t="s">
        <v>1194</v>
      </c>
      <c r="D14" s="1" t="s">
        <v>1193</v>
      </c>
      <c r="E14" s="1" t="s">
        <v>1098</v>
      </c>
      <c r="F14" s="10">
        <v>254450</v>
      </c>
      <c r="G14" s="10">
        <v>-750</v>
      </c>
      <c r="H14" s="10">
        <v>20416</v>
      </c>
      <c r="I14" s="10">
        <v>274866</v>
      </c>
      <c r="J14" s="1"/>
      <c r="K14" s="5"/>
    </row>
    <row r="15" spans="2:11">
      <c r="B15" s="8"/>
      <c r="C15" s="1" t="s">
        <v>1202</v>
      </c>
      <c r="D15" s="1" t="s">
        <v>1104</v>
      </c>
      <c r="E15" s="1" t="s">
        <v>1098</v>
      </c>
      <c r="F15" s="10">
        <v>128900</v>
      </c>
      <c r="G15" s="10">
        <v>3300</v>
      </c>
      <c r="H15" s="10">
        <v>10048</v>
      </c>
      <c r="I15" s="10">
        <v>138948</v>
      </c>
      <c r="J15" s="1"/>
      <c r="K15" s="5"/>
    </row>
    <row r="16" spans="2:11">
      <c r="B16" s="8"/>
      <c r="C16" s="1" t="s">
        <v>1204</v>
      </c>
      <c r="D16" s="1" t="s">
        <v>1203</v>
      </c>
      <c r="E16" s="1" t="s">
        <v>1098</v>
      </c>
      <c r="F16" s="10">
        <v>389928</v>
      </c>
      <c r="G16" s="10">
        <v>11590</v>
      </c>
      <c r="H16" s="10">
        <v>30267</v>
      </c>
      <c r="I16" s="10">
        <v>420195</v>
      </c>
      <c r="J16" s="1"/>
      <c r="K16" s="5"/>
    </row>
    <row r="17" spans="2:11">
      <c r="B17" s="8"/>
      <c r="C17" s="1" t="s">
        <v>1208</v>
      </c>
      <c r="D17" s="1" t="s">
        <v>1207</v>
      </c>
      <c r="E17" s="1" t="s">
        <v>1098</v>
      </c>
      <c r="F17" s="10">
        <v>34000</v>
      </c>
      <c r="G17" s="10">
        <v>0</v>
      </c>
      <c r="H17" s="10">
        <v>2720</v>
      </c>
      <c r="I17" s="10">
        <v>36720</v>
      </c>
      <c r="J17" s="1"/>
      <c r="K17" s="5"/>
    </row>
    <row r="18" spans="2:11">
      <c r="B18" s="8"/>
      <c r="C18" s="1" t="s">
        <v>1210</v>
      </c>
      <c r="D18" s="1" t="s">
        <v>1209</v>
      </c>
      <c r="E18" s="1" t="s">
        <v>1098</v>
      </c>
      <c r="F18" s="10">
        <v>346500</v>
      </c>
      <c r="G18" s="10">
        <v>10500</v>
      </c>
      <c r="H18" s="10">
        <v>26880</v>
      </c>
      <c r="I18" s="10">
        <v>373380</v>
      </c>
      <c r="J18" s="1"/>
      <c r="K18" s="5"/>
    </row>
    <row r="19" spans="2:11">
      <c r="B19" s="8"/>
      <c r="C19" s="1" t="s">
        <v>1217</v>
      </c>
      <c r="D19" s="1" t="s">
        <v>1104</v>
      </c>
      <c r="E19" s="1" t="s">
        <v>1098</v>
      </c>
      <c r="F19" s="10">
        <v>42776</v>
      </c>
      <c r="G19" s="10">
        <v>1976</v>
      </c>
      <c r="H19" s="10">
        <v>3264</v>
      </c>
      <c r="I19" s="10">
        <v>46040</v>
      </c>
      <c r="J19" s="1"/>
      <c r="K19" s="5"/>
    </row>
    <row r="20" spans="2:11">
      <c r="B20" s="8"/>
      <c r="C20" s="1" t="s">
        <v>1220</v>
      </c>
      <c r="D20" s="1" t="s">
        <v>1219</v>
      </c>
      <c r="E20" s="1" t="s">
        <v>1098</v>
      </c>
      <c r="F20" s="10">
        <v>168105</v>
      </c>
      <c r="G20" s="10">
        <v>4305</v>
      </c>
      <c r="H20" s="10">
        <v>13104</v>
      </c>
      <c r="I20" s="10">
        <v>181209</v>
      </c>
      <c r="J20" s="1"/>
      <c r="K20" s="5"/>
    </row>
    <row r="21" spans="2:11">
      <c r="B21" s="8"/>
      <c r="C21" s="1" t="s">
        <v>1102</v>
      </c>
      <c r="D21" s="1" t="s">
        <v>1101</v>
      </c>
      <c r="E21" s="1" t="s">
        <v>1103</v>
      </c>
      <c r="F21" s="10">
        <v>253334</v>
      </c>
      <c r="G21" s="10">
        <v>11484</v>
      </c>
      <c r="H21" s="10">
        <v>19348</v>
      </c>
      <c r="I21" s="10">
        <v>272682</v>
      </c>
      <c r="J21" s="1"/>
      <c r="K21" s="5"/>
    </row>
    <row r="22" spans="2:11">
      <c r="B22" s="8"/>
      <c r="C22" s="1" t="s">
        <v>1132</v>
      </c>
      <c r="D22" s="1" t="s">
        <v>1131</v>
      </c>
      <c r="E22" s="1" t="s">
        <v>1103</v>
      </c>
      <c r="F22" s="10">
        <v>307480</v>
      </c>
      <c r="G22" s="10">
        <v>-6020</v>
      </c>
      <c r="H22" s="10">
        <v>25080</v>
      </c>
      <c r="I22" s="10">
        <v>332560</v>
      </c>
      <c r="J22" s="1"/>
      <c r="K22" s="5"/>
    </row>
    <row r="23" spans="2:11">
      <c r="B23" s="8"/>
      <c r="C23" s="1" t="s">
        <v>1151</v>
      </c>
      <c r="D23" s="1" t="s">
        <v>1150</v>
      </c>
      <c r="E23" s="1" t="s">
        <v>1103</v>
      </c>
      <c r="F23" s="10">
        <v>114700</v>
      </c>
      <c r="G23" s="10">
        <v>-1400</v>
      </c>
      <c r="H23" s="10">
        <v>9288</v>
      </c>
      <c r="I23" s="10">
        <v>123988</v>
      </c>
      <c r="J23" s="1"/>
      <c r="K23" s="5"/>
    </row>
    <row r="24" spans="2:11">
      <c r="B24" s="8"/>
      <c r="C24" s="1" t="s">
        <v>1178</v>
      </c>
      <c r="D24" s="1" t="s">
        <v>1177</v>
      </c>
      <c r="E24" s="1" t="s">
        <v>1103</v>
      </c>
      <c r="F24" s="10">
        <v>138975</v>
      </c>
      <c r="G24" s="10">
        <v>0</v>
      </c>
      <c r="H24" s="10">
        <v>11118</v>
      </c>
      <c r="I24" s="10">
        <v>150093</v>
      </c>
      <c r="J24" s="1"/>
      <c r="K24" s="5"/>
    </row>
    <row r="25" spans="2:11">
      <c r="B25" s="8"/>
      <c r="C25" s="1" t="s">
        <v>1188</v>
      </c>
      <c r="D25" s="1" t="s">
        <v>1187</v>
      </c>
      <c r="E25" s="1" t="s">
        <v>1103</v>
      </c>
      <c r="F25" s="10">
        <v>326977</v>
      </c>
      <c r="G25" s="10">
        <v>17910</v>
      </c>
      <c r="H25" s="10">
        <v>24725</v>
      </c>
      <c r="I25" s="10">
        <v>351702</v>
      </c>
      <c r="J25" s="1"/>
      <c r="K25" s="5"/>
    </row>
    <row r="26" spans="2:11">
      <c r="B26" s="8"/>
      <c r="C26" s="1" t="s">
        <v>1201</v>
      </c>
      <c r="D26" s="1" t="s">
        <v>1200</v>
      </c>
      <c r="E26" s="1" t="s">
        <v>1103</v>
      </c>
      <c r="F26" s="10">
        <v>293500</v>
      </c>
      <c r="G26" s="10">
        <v>5500</v>
      </c>
      <c r="H26" s="10">
        <v>23040</v>
      </c>
      <c r="I26" s="10">
        <v>316540</v>
      </c>
      <c r="J26" s="1"/>
      <c r="K26" s="5"/>
    </row>
    <row r="27" spans="2:11">
      <c r="B27" s="8"/>
      <c r="C27" s="1" t="s">
        <v>1084</v>
      </c>
      <c r="D27" s="1" t="s">
        <v>1083</v>
      </c>
      <c r="E27" s="1" t="s">
        <v>1085</v>
      </c>
      <c r="F27" s="10">
        <v>252000</v>
      </c>
      <c r="G27" s="10">
        <v>0</v>
      </c>
      <c r="H27" s="10">
        <v>20160</v>
      </c>
      <c r="I27" s="10">
        <v>272160</v>
      </c>
      <c r="J27" s="1"/>
      <c r="K27" s="5"/>
    </row>
    <row r="28" spans="2:11">
      <c r="B28" s="8"/>
      <c r="C28" s="1" t="s">
        <v>1084</v>
      </c>
      <c r="D28" s="1" t="s">
        <v>1086</v>
      </c>
      <c r="E28" s="1" t="s">
        <v>1085</v>
      </c>
      <c r="F28" s="10">
        <v>114900</v>
      </c>
      <c r="G28" s="10">
        <v>3900</v>
      </c>
      <c r="H28" s="10">
        <v>8880</v>
      </c>
      <c r="I28" s="10">
        <v>123780</v>
      </c>
      <c r="J28" s="1"/>
      <c r="K28" s="5"/>
    </row>
    <row r="29" spans="2:11">
      <c r="B29" s="8"/>
      <c r="C29" s="1" t="s">
        <v>1090</v>
      </c>
      <c r="D29" s="1" t="s">
        <v>1089</v>
      </c>
      <c r="E29" s="1" t="s">
        <v>1085</v>
      </c>
      <c r="F29" s="10">
        <v>226800</v>
      </c>
      <c r="G29" s="10">
        <v>8400</v>
      </c>
      <c r="H29" s="10">
        <v>17472</v>
      </c>
      <c r="I29" s="10">
        <v>244272</v>
      </c>
      <c r="J29" s="1"/>
      <c r="K29" s="5"/>
    </row>
    <row r="30" spans="2:11">
      <c r="B30" s="8"/>
      <c r="C30" s="1" t="s">
        <v>1092</v>
      </c>
      <c r="D30" s="1" t="s">
        <v>1091</v>
      </c>
      <c r="E30" s="1" t="s">
        <v>1085</v>
      </c>
      <c r="F30" s="10">
        <v>216080</v>
      </c>
      <c r="G30" s="10">
        <v>5356</v>
      </c>
      <c r="H30" s="10">
        <v>16858</v>
      </c>
      <c r="I30" s="10">
        <v>232938</v>
      </c>
      <c r="J30" s="1"/>
      <c r="K30" s="5"/>
    </row>
    <row r="31" spans="2:11">
      <c r="B31" s="8"/>
      <c r="C31" s="1" t="s">
        <v>1100</v>
      </c>
      <c r="D31" s="1" t="s">
        <v>1099</v>
      </c>
      <c r="E31" s="1" t="s">
        <v>1085</v>
      </c>
      <c r="F31" s="10">
        <v>342125</v>
      </c>
      <c r="G31" s="10">
        <v>0</v>
      </c>
      <c r="H31" s="10">
        <v>27370</v>
      </c>
      <c r="I31" s="10">
        <v>369495</v>
      </c>
      <c r="J31" s="1"/>
      <c r="K31" s="5"/>
    </row>
    <row r="32" spans="2:11">
      <c r="B32" s="8"/>
      <c r="C32" s="1" t="s">
        <v>1107</v>
      </c>
      <c r="D32" s="1" t="s">
        <v>1106</v>
      </c>
      <c r="E32" s="1" t="s">
        <v>1085</v>
      </c>
      <c r="F32" s="10">
        <v>201600</v>
      </c>
      <c r="G32" s="10">
        <v>-3200</v>
      </c>
      <c r="H32" s="10">
        <v>16384</v>
      </c>
      <c r="I32" s="10">
        <v>217984</v>
      </c>
      <c r="J32" s="1"/>
      <c r="K32" s="5"/>
    </row>
    <row r="33" spans="2:11">
      <c r="B33" s="8"/>
      <c r="C33" s="1" t="s">
        <v>1111</v>
      </c>
      <c r="D33" s="1" t="s">
        <v>1110</v>
      </c>
      <c r="E33" s="1" t="s">
        <v>1085</v>
      </c>
      <c r="F33" s="10">
        <v>91100</v>
      </c>
      <c r="G33" s="10">
        <v>0</v>
      </c>
      <c r="H33" s="10">
        <v>7288</v>
      </c>
      <c r="I33" s="10">
        <v>98388</v>
      </c>
      <c r="J33" s="1"/>
      <c r="K33" s="5"/>
    </row>
    <row r="34" spans="2:11">
      <c r="B34" s="8"/>
      <c r="C34" s="1" t="s">
        <v>1117</v>
      </c>
      <c r="D34" s="1" t="s">
        <v>1116</v>
      </c>
      <c r="E34" s="1" t="s">
        <v>1085</v>
      </c>
      <c r="F34" s="10">
        <v>448000</v>
      </c>
      <c r="G34" s="10">
        <v>0</v>
      </c>
      <c r="H34" s="10">
        <v>35840</v>
      </c>
      <c r="I34" s="10">
        <v>483840</v>
      </c>
      <c r="J34" s="1"/>
      <c r="K34" s="5"/>
    </row>
    <row r="35" spans="2:11">
      <c r="B35" s="8"/>
      <c r="C35" s="1" t="s">
        <v>1119</v>
      </c>
      <c r="D35" s="1" t="s">
        <v>1118</v>
      </c>
      <c r="E35" s="1" t="s">
        <v>1085</v>
      </c>
      <c r="F35" s="10">
        <v>224880</v>
      </c>
      <c r="G35" s="10">
        <v>5430</v>
      </c>
      <c r="H35" s="10">
        <v>17556</v>
      </c>
      <c r="I35" s="10">
        <v>242436</v>
      </c>
      <c r="J35" s="1"/>
      <c r="K35" s="5"/>
    </row>
    <row r="36" spans="2:11">
      <c r="B36" s="8"/>
      <c r="C36" s="1" t="s">
        <v>1126</v>
      </c>
      <c r="D36" s="1" t="s">
        <v>1125</v>
      </c>
      <c r="E36" s="1" t="s">
        <v>1085</v>
      </c>
      <c r="F36" s="10">
        <v>269840</v>
      </c>
      <c r="G36" s="10">
        <v>2640</v>
      </c>
      <c r="H36" s="10">
        <v>21376</v>
      </c>
      <c r="I36" s="10">
        <v>291216</v>
      </c>
      <c r="J36" s="1"/>
      <c r="K36" s="5"/>
    </row>
    <row r="37" spans="2:11">
      <c r="B37" s="8"/>
      <c r="C37" s="1" t="s">
        <v>1130</v>
      </c>
      <c r="D37" s="1" t="s">
        <v>1129</v>
      </c>
      <c r="E37" s="1" t="s">
        <v>1085</v>
      </c>
      <c r="F37" s="10">
        <v>270050</v>
      </c>
      <c r="G37" s="10">
        <v>4850</v>
      </c>
      <c r="H37" s="10">
        <v>21216</v>
      </c>
      <c r="I37" s="10">
        <v>291266</v>
      </c>
      <c r="J37" s="1"/>
      <c r="K37" s="5"/>
    </row>
    <row r="38" spans="2:11">
      <c r="B38" s="8"/>
      <c r="C38" s="1" t="s">
        <v>1138</v>
      </c>
      <c r="D38" s="1" t="s">
        <v>1137</v>
      </c>
      <c r="E38" s="1" t="s">
        <v>1085</v>
      </c>
      <c r="F38" s="10">
        <v>58575</v>
      </c>
      <c r="G38" s="10">
        <v>0</v>
      </c>
      <c r="H38" s="10">
        <v>4686</v>
      </c>
      <c r="I38" s="10">
        <v>63261</v>
      </c>
      <c r="J38" s="1"/>
      <c r="K38" s="5"/>
    </row>
    <row r="39" spans="2:11">
      <c r="B39" s="8"/>
      <c r="C39" s="1" t="s">
        <v>1144</v>
      </c>
      <c r="D39" s="1" t="s">
        <v>1143</v>
      </c>
      <c r="E39" s="1" t="s">
        <v>1085</v>
      </c>
      <c r="F39" s="10">
        <v>370500</v>
      </c>
      <c r="G39" s="10">
        <v>0</v>
      </c>
      <c r="H39" s="10">
        <v>29640</v>
      </c>
      <c r="I39" s="10">
        <v>400140</v>
      </c>
      <c r="J39" s="1"/>
      <c r="K39" s="5"/>
    </row>
    <row r="40" spans="2:11">
      <c r="B40" s="8"/>
      <c r="C40" s="1" t="s">
        <v>1146</v>
      </c>
      <c r="D40" s="1" t="s">
        <v>1145</v>
      </c>
      <c r="E40" s="1" t="s">
        <v>1085</v>
      </c>
      <c r="F40" s="10">
        <v>259050</v>
      </c>
      <c r="G40" s="10">
        <v>0</v>
      </c>
      <c r="H40" s="10">
        <v>20724</v>
      </c>
      <c r="I40" s="10">
        <v>279774</v>
      </c>
      <c r="J40" s="1"/>
      <c r="K40" s="5"/>
    </row>
    <row r="41" spans="2:11">
      <c r="B41" s="8"/>
      <c r="C41" s="1" t="s">
        <v>1146</v>
      </c>
      <c r="D41" s="1" t="s">
        <v>1147</v>
      </c>
      <c r="E41" s="1" t="s">
        <v>1085</v>
      </c>
      <c r="F41" s="10">
        <v>178200</v>
      </c>
      <c r="G41" s="10">
        <v>0</v>
      </c>
      <c r="H41" s="10">
        <v>14256</v>
      </c>
      <c r="I41" s="10">
        <v>192456</v>
      </c>
      <c r="J41" s="1"/>
      <c r="K41" s="5"/>
    </row>
    <row r="42" spans="2:11">
      <c r="B42" s="8"/>
      <c r="C42" s="1" t="s">
        <v>1156</v>
      </c>
      <c r="D42" s="1" t="s">
        <v>1155</v>
      </c>
      <c r="E42" s="1" t="s">
        <v>1085</v>
      </c>
      <c r="F42" s="10">
        <v>352800</v>
      </c>
      <c r="G42" s="10">
        <v>0</v>
      </c>
      <c r="H42" s="10">
        <v>28224</v>
      </c>
      <c r="I42" s="10">
        <v>381024</v>
      </c>
      <c r="J42" s="1"/>
      <c r="K42" s="5"/>
    </row>
    <row r="43" spans="2:11">
      <c r="B43" s="8"/>
      <c r="C43" s="1" t="s">
        <v>1158</v>
      </c>
      <c r="D43" s="1" t="s">
        <v>1157</v>
      </c>
      <c r="E43" s="1" t="s">
        <v>1085</v>
      </c>
      <c r="F43" s="10">
        <v>429650</v>
      </c>
      <c r="G43" s="10">
        <v>4850</v>
      </c>
      <c r="H43" s="10">
        <v>33984</v>
      </c>
      <c r="I43" s="10">
        <v>463634</v>
      </c>
      <c r="J43" s="1"/>
      <c r="K43" s="5"/>
    </row>
    <row r="44" spans="2:11">
      <c r="B44" s="8"/>
      <c r="C44" s="1" t="s">
        <v>1168</v>
      </c>
      <c r="D44" s="1" t="s">
        <v>1145</v>
      </c>
      <c r="E44" s="1" t="s">
        <v>1085</v>
      </c>
      <c r="F44" s="10">
        <v>236800</v>
      </c>
      <c r="G44" s="10">
        <v>0</v>
      </c>
      <c r="H44" s="10">
        <v>18944</v>
      </c>
      <c r="I44" s="10">
        <v>255744</v>
      </c>
      <c r="J44" s="1"/>
      <c r="K44" s="5"/>
    </row>
    <row r="45" spans="2:11">
      <c r="B45" s="8"/>
      <c r="C45" s="1" t="s">
        <v>1170</v>
      </c>
      <c r="D45" s="1" t="s">
        <v>1169</v>
      </c>
      <c r="E45" s="1" t="s">
        <v>1085</v>
      </c>
      <c r="F45" s="10">
        <v>520800</v>
      </c>
      <c r="G45" s="10">
        <v>0</v>
      </c>
      <c r="H45" s="10">
        <v>41664</v>
      </c>
      <c r="I45" s="10">
        <v>562464</v>
      </c>
      <c r="J45" s="1"/>
      <c r="K45" s="5"/>
    </row>
    <row r="46" spans="2:11">
      <c r="B46" s="8"/>
      <c r="C46" s="1" t="s">
        <v>1190</v>
      </c>
      <c r="D46" s="1" t="s">
        <v>1189</v>
      </c>
      <c r="E46" s="1" t="s">
        <v>1085</v>
      </c>
      <c r="F46" s="10">
        <v>272916</v>
      </c>
      <c r="G46" s="10">
        <v>6916</v>
      </c>
      <c r="H46" s="10">
        <v>21280</v>
      </c>
      <c r="I46" s="10">
        <v>294196</v>
      </c>
      <c r="J46" s="1"/>
      <c r="K46" s="5"/>
    </row>
    <row r="47" spans="2:11">
      <c r="B47" s="8"/>
      <c r="C47" s="1" t="s">
        <v>1196</v>
      </c>
      <c r="D47" s="1" t="s">
        <v>1195</v>
      </c>
      <c r="E47" s="1" t="s">
        <v>1085</v>
      </c>
      <c r="F47" s="10">
        <v>129300</v>
      </c>
      <c r="G47" s="10">
        <v>0</v>
      </c>
      <c r="H47" s="10">
        <v>10344</v>
      </c>
      <c r="I47" s="10">
        <v>139644</v>
      </c>
      <c r="J47" s="1"/>
      <c r="K47" s="5"/>
    </row>
    <row r="48" spans="2:11">
      <c r="B48" s="8"/>
      <c r="C48" s="1" t="s">
        <v>1199</v>
      </c>
      <c r="D48" s="1" t="s">
        <v>1145</v>
      </c>
      <c r="E48" s="1" t="s">
        <v>1085</v>
      </c>
      <c r="F48" s="10">
        <v>117000</v>
      </c>
      <c r="G48" s="10">
        <v>0</v>
      </c>
      <c r="H48" s="10">
        <v>9360</v>
      </c>
      <c r="I48" s="10">
        <v>126360</v>
      </c>
      <c r="J48" s="1"/>
      <c r="K48" s="5"/>
    </row>
    <row r="49" spans="2:11">
      <c r="B49" s="8"/>
      <c r="C49" s="1" t="s">
        <v>1214</v>
      </c>
      <c r="D49" s="1" t="s">
        <v>1213</v>
      </c>
      <c r="E49" s="1" t="s">
        <v>1085</v>
      </c>
      <c r="F49" s="10">
        <v>115600</v>
      </c>
      <c r="G49" s="10">
        <v>0</v>
      </c>
      <c r="H49" s="10">
        <v>9248</v>
      </c>
      <c r="I49" s="10">
        <v>124848</v>
      </c>
      <c r="J49" s="1"/>
      <c r="K49" s="5"/>
    </row>
    <row r="50" spans="2:11">
      <c r="B50" s="8"/>
      <c r="C50" s="1" t="s">
        <v>1216</v>
      </c>
      <c r="D50" s="1" t="s">
        <v>1215</v>
      </c>
      <c r="E50" s="1" t="s">
        <v>1085</v>
      </c>
      <c r="F50" s="10">
        <v>267557</v>
      </c>
      <c r="G50" s="10">
        <v>0</v>
      </c>
      <c r="H50" s="10">
        <v>21405</v>
      </c>
      <c r="I50" s="10">
        <v>288962</v>
      </c>
      <c r="J50" s="1"/>
      <c r="K50" s="5"/>
    </row>
    <row r="51" spans="2:11">
      <c r="B51" s="8"/>
      <c r="C51" s="1" t="s">
        <v>1218</v>
      </c>
      <c r="D51" s="1" t="s">
        <v>1195</v>
      </c>
      <c r="E51" s="1" t="s">
        <v>1085</v>
      </c>
      <c r="F51" s="10">
        <v>251300</v>
      </c>
      <c r="G51" s="10">
        <v>0</v>
      </c>
      <c r="H51" s="10">
        <v>20104</v>
      </c>
      <c r="I51" s="10">
        <v>271404</v>
      </c>
      <c r="J51" s="1"/>
      <c r="K51" s="5"/>
    </row>
    <row r="52" spans="2:11">
      <c r="B52" s="8"/>
      <c r="C52" s="1" t="s">
        <v>1224</v>
      </c>
      <c r="D52" s="1" t="s">
        <v>1223</v>
      </c>
      <c r="E52" s="1" t="s">
        <v>1085</v>
      </c>
      <c r="F52" s="10">
        <v>248000</v>
      </c>
      <c r="G52" s="10">
        <v>-8000</v>
      </c>
      <c r="H52" s="10">
        <v>20480</v>
      </c>
      <c r="I52" s="10">
        <v>268480</v>
      </c>
      <c r="J52" s="1"/>
      <c r="K52" s="5"/>
    </row>
    <row r="53" spans="2:11">
      <c r="B53" s="8"/>
      <c r="C53" s="1" t="s">
        <v>1225</v>
      </c>
      <c r="D53" s="1" t="s">
        <v>1143</v>
      </c>
      <c r="E53" s="1" t="s">
        <v>1085</v>
      </c>
      <c r="F53" s="10">
        <v>328000</v>
      </c>
      <c r="G53" s="10">
        <v>0</v>
      </c>
      <c r="H53" s="10">
        <v>26240</v>
      </c>
      <c r="I53" s="10">
        <v>354240</v>
      </c>
      <c r="J53" s="1"/>
      <c r="K53" s="5"/>
    </row>
    <row r="54" spans="2:11">
      <c r="B54" s="8"/>
      <c r="C54" s="1" t="s">
        <v>1226</v>
      </c>
      <c r="D54" s="1" t="s">
        <v>1189</v>
      </c>
      <c r="E54" s="1" t="s">
        <v>1085</v>
      </c>
      <c r="F54" s="10">
        <v>392340</v>
      </c>
      <c r="G54" s="10">
        <v>12340</v>
      </c>
      <c r="H54" s="10">
        <v>30400</v>
      </c>
      <c r="I54" s="10">
        <v>422740</v>
      </c>
      <c r="J54" s="1"/>
      <c r="K54" s="5"/>
    </row>
    <row r="55" spans="2:11">
      <c r="B55" s="8"/>
      <c r="C55" s="1" t="s">
        <v>1228</v>
      </c>
      <c r="D55" s="1" t="s">
        <v>1227</v>
      </c>
      <c r="E55" s="1" t="s">
        <v>1085</v>
      </c>
      <c r="F55" s="10">
        <v>100216</v>
      </c>
      <c r="G55" s="10">
        <v>5016</v>
      </c>
      <c r="H55" s="10">
        <v>7616</v>
      </c>
      <c r="I55" s="10">
        <v>107832</v>
      </c>
      <c r="J55" s="1"/>
      <c r="K55" s="5"/>
    </row>
    <row r="56" spans="2:11">
      <c r="B56" s="8"/>
      <c r="C56" s="1" t="s">
        <v>1230</v>
      </c>
      <c r="D56" s="1" t="s">
        <v>1229</v>
      </c>
      <c r="E56" s="1" t="s">
        <v>1085</v>
      </c>
      <c r="F56" s="10">
        <v>358802</v>
      </c>
      <c r="G56" s="10">
        <v>0</v>
      </c>
      <c r="H56" s="10">
        <v>28704</v>
      </c>
      <c r="I56" s="10">
        <v>387506</v>
      </c>
      <c r="J56" s="1"/>
      <c r="K56" s="5"/>
    </row>
    <row r="57" spans="2:11">
      <c r="B57" s="8"/>
      <c r="C57" s="1" t="s">
        <v>1231</v>
      </c>
      <c r="D57" s="1" t="s">
        <v>1229</v>
      </c>
      <c r="E57" s="1" t="s">
        <v>1085</v>
      </c>
      <c r="F57" s="10">
        <v>184276</v>
      </c>
      <c r="G57" s="10">
        <v>0</v>
      </c>
      <c r="H57" s="10">
        <v>14742</v>
      </c>
      <c r="I57" s="10">
        <v>199018</v>
      </c>
      <c r="J57" s="1"/>
      <c r="K57" s="5"/>
    </row>
    <row r="58" spans="2:11" s="101" customFormat="1">
      <c r="B58" s="116"/>
      <c r="C58" s="38" t="s">
        <v>1121</v>
      </c>
      <c r="D58" s="38" t="s">
        <v>1120</v>
      </c>
      <c r="E58" s="38" t="s">
        <v>1122</v>
      </c>
      <c r="F58" s="188">
        <v>62400</v>
      </c>
      <c r="G58" s="188">
        <v>0</v>
      </c>
      <c r="H58" s="188">
        <v>4992</v>
      </c>
      <c r="I58" s="188">
        <v>67392</v>
      </c>
      <c r="J58" s="38"/>
      <c r="K58" s="117"/>
    </row>
    <row r="59" spans="2:11">
      <c r="B59" s="8"/>
      <c r="C59" s="1" t="s">
        <v>1128</v>
      </c>
      <c r="D59" s="1" t="s">
        <v>1127</v>
      </c>
      <c r="E59" s="1" t="s">
        <v>1122</v>
      </c>
      <c r="F59" s="10">
        <v>222190</v>
      </c>
      <c r="G59" s="10">
        <v>2040</v>
      </c>
      <c r="H59" s="10">
        <v>17612</v>
      </c>
      <c r="I59" s="10">
        <v>239802</v>
      </c>
      <c r="J59" s="1"/>
      <c r="K59" s="5"/>
    </row>
    <row r="60" spans="2:11">
      <c r="B60" s="8"/>
      <c r="C60" s="1" t="s">
        <v>1162</v>
      </c>
      <c r="D60" s="1" t="s">
        <v>1161</v>
      </c>
      <c r="E60" s="1" t="s">
        <v>1122</v>
      </c>
      <c r="F60" s="10">
        <v>81200</v>
      </c>
      <c r="G60" s="10">
        <v>0</v>
      </c>
      <c r="H60" s="10">
        <v>6496</v>
      </c>
      <c r="I60" s="10">
        <v>87696</v>
      </c>
      <c r="J60" s="1"/>
      <c r="K60" s="5"/>
    </row>
    <row r="61" spans="2:11">
      <c r="B61" s="8"/>
      <c r="C61" s="1" t="s">
        <v>1184</v>
      </c>
      <c r="D61" s="1" t="s">
        <v>1183</v>
      </c>
      <c r="E61" s="1" t="s">
        <v>1122</v>
      </c>
      <c r="F61" s="10">
        <v>321520</v>
      </c>
      <c r="G61" s="10">
        <v>5170</v>
      </c>
      <c r="H61" s="10">
        <v>25308</v>
      </c>
      <c r="I61" s="10">
        <v>346828</v>
      </c>
      <c r="J61" s="1"/>
      <c r="K61" s="5"/>
    </row>
    <row r="62" spans="2:11">
      <c r="B62" s="8"/>
      <c r="C62" s="1" t="s">
        <v>1198</v>
      </c>
      <c r="D62" s="1" t="s">
        <v>1197</v>
      </c>
      <c r="E62" s="1" t="s">
        <v>1122</v>
      </c>
      <c r="F62" s="10">
        <v>139200</v>
      </c>
      <c r="G62" s="10">
        <v>0</v>
      </c>
      <c r="H62" s="10">
        <v>11136</v>
      </c>
      <c r="I62" s="10">
        <v>150336</v>
      </c>
      <c r="J62" s="1"/>
      <c r="K62" s="5"/>
    </row>
    <row r="63" spans="2:11">
      <c r="B63" s="8"/>
      <c r="C63" s="1" t="s">
        <v>1081</v>
      </c>
      <c r="D63" s="1" t="s">
        <v>1080</v>
      </c>
      <c r="E63" s="1" t="s">
        <v>1082</v>
      </c>
      <c r="F63" s="10">
        <v>437123</v>
      </c>
      <c r="G63" s="10">
        <v>0</v>
      </c>
      <c r="H63" s="10">
        <v>34970</v>
      </c>
      <c r="I63" s="10">
        <v>472093</v>
      </c>
      <c r="J63" s="1"/>
      <c r="K63" s="5"/>
    </row>
    <row r="64" spans="2:11">
      <c r="B64" s="8"/>
      <c r="C64" s="1" t="s">
        <v>1088</v>
      </c>
      <c r="D64" s="1" t="s">
        <v>1087</v>
      </c>
      <c r="E64" s="1" t="s">
        <v>1082</v>
      </c>
      <c r="F64" s="10">
        <v>360280</v>
      </c>
      <c r="G64" s="10">
        <v>8280</v>
      </c>
      <c r="H64" s="10">
        <v>28160</v>
      </c>
      <c r="I64" s="10">
        <v>388440</v>
      </c>
      <c r="J64" s="1"/>
      <c r="K64" s="5"/>
    </row>
    <row r="65" spans="2:11">
      <c r="B65" s="8"/>
      <c r="C65" s="1" t="s">
        <v>1094</v>
      </c>
      <c r="D65" s="1" t="s">
        <v>1093</v>
      </c>
      <c r="E65" s="1" t="s">
        <v>1082</v>
      </c>
      <c r="F65" s="10">
        <v>50850</v>
      </c>
      <c r="G65" s="10">
        <v>1350</v>
      </c>
      <c r="H65" s="10">
        <v>3960</v>
      </c>
      <c r="I65" s="10">
        <v>54810</v>
      </c>
      <c r="J65" s="1"/>
      <c r="K65" s="5"/>
    </row>
    <row r="66" spans="2:11">
      <c r="B66" s="8"/>
      <c r="C66" s="1" t="s">
        <v>1096</v>
      </c>
      <c r="D66" s="1" t="s">
        <v>1095</v>
      </c>
      <c r="E66" s="1" t="s">
        <v>1082</v>
      </c>
      <c r="F66" s="10">
        <v>20160</v>
      </c>
      <c r="G66" s="10">
        <v>360</v>
      </c>
      <c r="H66" s="10">
        <v>1584</v>
      </c>
      <c r="I66" s="10">
        <v>21744</v>
      </c>
      <c r="J66" s="1"/>
      <c r="K66" s="5"/>
    </row>
    <row r="67" spans="2:11">
      <c r="B67" s="8"/>
      <c r="C67" s="1" t="s">
        <v>1109</v>
      </c>
      <c r="D67" s="1" t="s">
        <v>1108</v>
      </c>
      <c r="E67" s="1" t="s">
        <v>1082</v>
      </c>
      <c r="F67" s="10">
        <v>297470</v>
      </c>
      <c r="G67" s="10">
        <v>11520</v>
      </c>
      <c r="H67" s="10">
        <v>22876</v>
      </c>
      <c r="I67" s="10">
        <v>320346</v>
      </c>
      <c r="J67" s="1"/>
      <c r="K67" s="5"/>
    </row>
    <row r="68" spans="2:11">
      <c r="B68" s="8"/>
      <c r="C68" s="1" t="s">
        <v>1115</v>
      </c>
      <c r="D68" s="1" t="s">
        <v>1114</v>
      </c>
      <c r="E68" s="1" t="s">
        <v>1082</v>
      </c>
      <c r="F68" s="10">
        <v>299720</v>
      </c>
      <c r="G68" s="10">
        <v>10920</v>
      </c>
      <c r="H68" s="10">
        <v>23104</v>
      </c>
      <c r="I68" s="10">
        <v>322824</v>
      </c>
      <c r="J68" s="1"/>
      <c r="K68" s="5"/>
    </row>
    <row r="69" spans="2:11">
      <c r="B69" s="8"/>
      <c r="C69" s="1" t="s">
        <v>1124</v>
      </c>
      <c r="D69" s="1" t="s">
        <v>1123</v>
      </c>
      <c r="E69" s="1" t="s">
        <v>1082</v>
      </c>
      <c r="F69" s="10">
        <v>382895</v>
      </c>
      <c r="G69" s="10">
        <v>6295</v>
      </c>
      <c r="H69" s="10">
        <v>30128</v>
      </c>
      <c r="I69" s="10">
        <v>413023</v>
      </c>
      <c r="J69" s="1"/>
      <c r="K69" s="5"/>
    </row>
    <row r="70" spans="2:11">
      <c r="B70" s="8"/>
      <c r="C70" s="1" t="s">
        <v>1134</v>
      </c>
      <c r="D70" s="1" t="s">
        <v>1133</v>
      </c>
      <c r="E70" s="1" t="s">
        <v>1082</v>
      </c>
      <c r="F70" s="10">
        <v>314350</v>
      </c>
      <c r="G70" s="10">
        <v>23350</v>
      </c>
      <c r="H70" s="10">
        <v>23280</v>
      </c>
      <c r="I70" s="10">
        <v>337630</v>
      </c>
      <c r="J70" s="1"/>
      <c r="K70" s="5"/>
    </row>
    <row r="71" spans="2:11">
      <c r="B71" s="8"/>
      <c r="C71" s="1" t="s">
        <v>1139</v>
      </c>
      <c r="D71" s="1" t="s">
        <v>1080</v>
      </c>
      <c r="E71" s="1" t="s">
        <v>1082</v>
      </c>
      <c r="F71" s="10">
        <v>301863</v>
      </c>
      <c r="G71" s="10">
        <v>0</v>
      </c>
      <c r="H71" s="10">
        <v>24149</v>
      </c>
      <c r="I71" s="10">
        <v>326012</v>
      </c>
      <c r="J71" s="1"/>
      <c r="K71" s="5"/>
    </row>
    <row r="72" spans="2:11">
      <c r="B72" s="8"/>
      <c r="C72" s="1" t="s">
        <v>1142</v>
      </c>
      <c r="D72" s="1" t="s">
        <v>1141</v>
      </c>
      <c r="E72" s="1" t="s">
        <v>1082</v>
      </c>
      <c r="F72" s="10">
        <v>65970</v>
      </c>
      <c r="G72" s="10">
        <v>1170</v>
      </c>
      <c r="H72" s="10">
        <v>5184</v>
      </c>
      <c r="I72" s="10">
        <v>71154</v>
      </c>
      <c r="J72" s="1"/>
      <c r="K72" s="5"/>
    </row>
    <row r="73" spans="2:11">
      <c r="B73" s="8"/>
      <c r="C73" s="1" t="s">
        <v>1149</v>
      </c>
      <c r="D73" s="1" t="s">
        <v>1148</v>
      </c>
      <c r="E73" s="1" t="s">
        <v>1082</v>
      </c>
      <c r="F73" s="10">
        <v>336000</v>
      </c>
      <c r="G73" s="10">
        <v>0</v>
      </c>
      <c r="H73" s="10">
        <v>26880</v>
      </c>
      <c r="I73" s="10">
        <v>362880</v>
      </c>
      <c r="J73" s="1"/>
      <c r="K73" s="5"/>
    </row>
    <row r="74" spans="2:11">
      <c r="B74" s="8"/>
      <c r="C74" s="1" t="s">
        <v>1153</v>
      </c>
      <c r="D74" s="1" t="s">
        <v>1152</v>
      </c>
      <c r="E74" s="1" t="s">
        <v>1082</v>
      </c>
      <c r="F74" s="10">
        <v>481887</v>
      </c>
      <c r="G74" s="10">
        <v>6237</v>
      </c>
      <c r="H74" s="10">
        <v>38052</v>
      </c>
      <c r="I74" s="10">
        <v>519939</v>
      </c>
      <c r="J74" s="1"/>
      <c r="K74" s="5"/>
    </row>
    <row r="75" spans="2:11">
      <c r="B75" s="8"/>
      <c r="C75" s="1" t="s">
        <v>1154</v>
      </c>
      <c r="D75" s="1" t="s">
        <v>1108</v>
      </c>
      <c r="E75" s="1" t="s">
        <v>1082</v>
      </c>
      <c r="F75" s="10">
        <v>330525</v>
      </c>
      <c r="G75" s="10">
        <v>9900</v>
      </c>
      <c r="H75" s="10">
        <v>25650</v>
      </c>
      <c r="I75" s="10">
        <v>356175</v>
      </c>
      <c r="J75" s="1"/>
      <c r="K75" s="5"/>
    </row>
    <row r="76" spans="2:11">
      <c r="B76" s="8"/>
      <c r="C76" s="1" t="s">
        <v>1160</v>
      </c>
      <c r="D76" s="1" t="s">
        <v>1159</v>
      </c>
      <c r="E76" s="1" t="s">
        <v>1082</v>
      </c>
      <c r="F76" s="10">
        <v>247500</v>
      </c>
      <c r="G76" s="10">
        <v>0</v>
      </c>
      <c r="H76" s="10">
        <v>19800</v>
      </c>
      <c r="I76" s="10">
        <v>267300</v>
      </c>
      <c r="J76" s="1"/>
      <c r="K76" s="5"/>
    </row>
    <row r="77" spans="2:11">
      <c r="B77" s="8"/>
      <c r="C77" s="1" t="s">
        <v>1163</v>
      </c>
      <c r="D77" s="1" t="s">
        <v>1087</v>
      </c>
      <c r="E77" s="1" t="s">
        <v>1082</v>
      </c>
      <c r="F77" s="10">
        <v>508070</v>
      </c>
      <c r="G77" s="10">
        <v>21670</v>
      </c>
      <c r="H77" s="10">
        <v>38912</v>
      </c>
      <c r="I77" s="10">
        <v>546982</v>
      </c>
      <c r="J77" s="1"/>
      <c r="K77" s="5"/>
    </row>
    <row r="78" spans="2:11">
      <c r="B78" s="8"/>
      <c r="C78" s="1" t="s">
        <v>1165</v>
      </c>
      <c r="D78" s="1" t="s">
        <v>1164</v>
      </c>
      <c r="E78" s="1" t="s">
        <v>1082</v>
      </c>
      <c r="F78" s="10">
        <v>647480</v>
      </c>
      <c r="G78" s="10">
        <v>22380</v>
      </c>
      <c r="H78" s="10">
        <v>50008</v>
      </c>
      <c r="I78" s="10">
        <v>697488</v>
      </c>
      <c r="J78" s="1"/>
      <c r="K78" s="5"/>
    </row>
    <row r="79" spans="2:11">
      <c r="B79" s="8"/>
      <c r="C79" s="1" t="s">
        <v>1173</v>
      </c>
      <c r="D79" s="1" t="s">
        <v>1108</v>
      </c>
      <c r="E79" s="1" t="s">
        <v>1082</v>
      </c>
      <c r="F79" s="10">
        <v>335575</v>
      </c>
      <c r="G79" s="10">
        <v>4500</v>
      </c>
      <c r="H79" s="10">
        <v>26486</v>
      </c>
      <c r="I79" s="10">
        <v>362061</v>
      </c>
      <c r="J79" s="1"/>
      <c r="K79" s="5"/>
    </row>
    <row r="80" spans="2:11">
      <c r="B80" s="8"/>
      <c r="C80" s="1" t="s">
        <v>1180</v>
      </c>
      <c r="D80" s="1" t="s">
        <v>1179</v>
      </c>
      <c r="E80" s="1" t="s">
        <v>1082</v>
      </c>
      <c r="F80" s="10">
        <v>409700</v>
      </c>
      <c r="G80" s="10">
        <v>6500</v>
      </c>
      <c r="H80" s="10">
        <v>32256</v>
      </c>
      <c r="I80" s="10">
        <v>441956</v>
      </c>
      <c r="J80" s="1"/>
      <c r="K80" s="5"/>
    </row>
    <row r="81" spans="2:11">
      <c r="B81" s="8"/>
      <c r="C81" s="1" t="s">
        <v>1182</v>
      </c>
      <c r="D81" s="1" t="s">
        <v>1181</v>
      </c>
      <c r="E81" s="1" t="s">
        <v>1082</v>
      </c>
      <c r="F81" s="10">
        <v>400901</v>
      </c>
      <c r="G81" s="10">
        <v>-2299</v>
      </c>
      <c r="H81" s="10">
        <v>32256</v>
      </c>
      <c r="I81" s="10">
        <v>433157</v>
      </c>
      <c r="J81" s="1"/>
      <c r="K81" s="5"/>
    </row>
    <row r="82" spans="2:11">
      <c r="B82" s="8"/>
      <c r="C82" s="1" t="s">
        <v>1186</v>
      </c>
      <c r="D82" s="1" t="s">
        <v>1185</v>
      </c>
      <c r="E82" s="1" t="s">
        <v>1082</v>
      </c>
      <c r="F82" s="10">
        <v>377275</v>
      </c>
      <c r="G82" s="10">
        <v>2600</v>
      </c>
      <c r="H82" s="10">
        <v>29974</v>
      </c>
      <c r="I82" s="10">
        <v>407249</v>
      </c>
      <c r="J82" s="1"/>
      <c r="K82" s="5"/>
    </row>
    <row r="83" spans="2:11">
      <c r="B83" s="8"/>
      <c r="C83" s="1" t="s">
        <v>1206</v>
      </c>
      <c r="D83" s="1" t="s">
        <v>1205</v>
      </c>
      <c r="E83" s="1" t="s">
        <v>1082</v>
      </c>
      <c r="F83" s="10">
        <v>272445</v>
      </c>
      <c r="G83" s="10">
        <v>8820</v>
      </c>
      <c r="H83" s="10">
        <v>21090</v>
      </c>
      <c r="I83" s="10">
        <v>293535</v>
      </c>
      <c r="J83" s="1"/>
      <c r="K83" s="5"/>
    </row>
    <row r="84" spans="2:11">
      <c r="B84" s="8"/>
      <c r="C84" s="1" t="s">
        <v>1212</v>
      </c>
      <c r="D84" s="1" t="s">
        <v>1211</v>
      </c>
      <c r="E84" s="1" t="s">
        <v>1082</v>
      </c>
      <c r="F84" s="10">
        <v>266260</v>
      </c>
      <c r="G84" s="10">
        <v>10260</v>
      </c>
      <c r="H84" s="10">
        <v>20480</v>
      </c>
      <c r="I84" s="10">
        <v>286740</v>
      </c>
      <c r="J84" s="1"/>
      <c r="K84" s="5"/>
    </row>
    <row r="85" spans="2:11">
      <c r="B85" s="8"/>
      <c r="C85" s="1" t="s">
        <v>1222</v>
      </c>
      <c r="D85" s="1" t="s">
        <v>1221</v>
      </c>
      <c r="E85" s="1" t="s">
        <v>1082</v>
      </c>
      <c r="F85" s="10">
        <v>288000</v>
      </c>
      <c r="G85" s="10">
        <v>0</v>
      </c>
      <c r="H85" s="10">
        <v>23040</v>
      </c>
      <c r="I85" s="10">
        <v>311040</v>
      </c>
      <c r="J85" s="1"/>
      <c r="K85" s="5"/>
    </row>
    <row r="86" spans="2:11" ht="14.25" thickBot="1">
      <c r="B86" s="9"/>
      <c r="C86" s="3" t="s">
        <v>1233</v>
      </c>
      <c r="D86" s="3" t="s">
        <v>1232</v>
      </c>
      <c r="E86" s="3" t="s">
        <v>1082</v>
      </c>
      <c r="F86" s="11">
        <v>108800</v>
      </c>
      <c r="G86" s="11">
        <v>0</v>
      </c>
      <c r="H86" s="11">
        <v>8704</v>
      </c>
      <c r="I86" s="11">
        <v>117504</v>
      </c>
      <c r="J86" s="3"/>
      <c r="K86" s="6"/>
    </row>
    <row r="87" spans="2:11" ht="15" thickTop="1" thickBot="1">
      <c r="B87" s="229" t="s">
        <v>1593</v>
      </c>
      <c r="C87" s="230"/>
      <c r="D87" s="230"/>
      <c r="E87" s="231"/>
      <c r="F87" s="16">
        <f>SUM(F4:F86)</f>
        <v>21511889</v>
      </c>
      <c r="G87" s="16">
        <f>SUM(G4:G86)</f>
        <v>318557</v>
      </c>
      <c r="H87" s="16">
        <f>SUM(H4:H86)</f>
        <v>1695467</v>
      </c>
      <c r="I87" s="16">
        <f>SUM(I4:I86)</f>
        <v>23207356</v>
      </c>
      <c r="J87" s="17"/>
      <c r="K87" s="14"/>
    </row>
    <row r="88" spans="2:11" ht="14.25" thickTop="1"/>
    <row r="90" spans="2:11">
      <c r="F90" s="23"/>
      <c r="G90" s="1" t="s">
        <v>1609</v>
      </c>
      <c r="H90" s="1" t="s">
        <v>1610</v>
      </c>
      <c r="I90" s="1" t="s">
        <v>1611</v>
      </c>
    </row>
    <row r="91" spans="2:11">
      <c r="E91">
        <v>100031</v>
      </c>
      <c r="F91" s="1" t="s">
        <v>1082</v>
      </c>
      <c r="G91" s="20">
        <f>SUMIF(E:E,F91,F:F)</f>
        <v>7541099</v>
      </c>
      <c r="H91" s="20">
        <v>0</v>
      </c>
      <c r="I91" s="20">
        <f t="shared" ref="I91:I95" si="0">SUM(G91:H91)</f>
        <v>7541099</v>
      </c>
    </row>
    <row r="92" spans="2:11">
      <c r="E92">
        <v>100098</v>
      </c>
      <c r="F92" s="1" t="s">
        <v>1085</v>
      </c>
      <c r="G92" s="20">
        <f>SUMIF(E:E,F92,F:F)</f>
        <v>7829057</v>
      </c>
      <c r="H92" s="20">
        <v>0</v>
      </c>
      <c r="I92" s="20">
        <f t="shared" si="0"/>
        <v>7829057</v>
      </c>
    </row>
    <row r="93" spans="2:11">
      <c r="E93">
        <v>100183</v>
      </c>
      <c r="F93" s="1" t="s">
        <v>1098</v>
      </c>
      <c r="G93" s="20">
        <f>SUMIF(E:E,F93,F:F)</f>
        <v>3880257</v>
      </c>
      <c r="H93" s="20">
        <v>0</v>
      </c>
      <c r="I93" s="20">
        <f t="shared" si="0"/>
        <v>3880257</v>
      </c>
    </row>
    <row r="94" spans="2:11">
      <c r="E94">
        <v>100198</v>
      </c>
      <c r="F94" s="1" t="s">
        <v>1103</v>
      </c>
      <c r="G94" s="20">
        <f>SUMIF(E:E,F94,F:F)</f>
        <v>1434966</v>
      </c>
      <c r="H94" s="20">
        <v>0</v>
      </c>
      <c r="I94" s="20">
        <f t="shared" si="0"/>
        <v>1434966</v>
      </c>
    </row>
    <row r="95" spans="2:11">
      <c r="E95">
        <v>100202</v>
      </c>
      <c r="F95" s="1" t="s">
        <v>1122</v>
      </c>
      <c r="G95" s="20">
        <f>SUMIF(E:E,F95,F:F)</f>
        <v>826510</v>
      </c>
      <c r="H95" s="20">
        <v>0</v>
      </c>
      <c r="I95" s="20">
        <f t="shared" si="0"/>
        <v>826510</v>
      </c>
    </row>
    <row r="96" spans="2:11">
      <c r="F96" s="21" t="s">
        <v>1593</v>
      </c>
      <c r="G96" s="22">
        <f>SUM(G91:G95)</f>
        <v>21511889</v>
      </c>
      <c r="H96" s="22">
        <f>SUM(H91:H95)</f>
        <v>0</v>
      </c>
      <c r="I96" s="22">
        <f>SUM(I91:I95)</f>
        <v>21511889</v>
      </c>
    </row>
  </sheetData>
  <sortState ref="B4:K86">
    <sortCondition ref="E4:E86"/>
  </sortState>
  <mergeCells count="1">
    <mergeCell ref="B87:E87"/>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K128"/>
  <sheetViews>
    <sheetView zoomScale="70" zoomScaleNormal="70" workbookViewId="0">
      <selection activeCell="A57" sqref="A57:XFD57"/>
    </sheetView>
  </sheetViews>
  <sheetFormatPr defaultRowHeight="13.5"/>
  <cols>
    <col min="3" max="3" width="22.625" bestFit="1" customWidth="1"/>
    <col min="4" max="4" width="81.25"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18</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1240</v>
      </c>
      <c r="D4" s="1" t="s">
        <v>1239</v>
      </c>
      <c r="E4" s="1" t="s">
        <v>1241</v>
      </c>
      <c r="F4" s="10">
        <v>215040</v>
      </c>
      <c r="G4" s="10">
        <v>7840</v>
      </c>
      <c r="H4" s="10">
        <v>16576</v>
      </c>
      <c r="I4" s="10">
        <v>231616</v>
      </c>
      <c r="J4" s="1"/>
      <c r="K4" s="5"/>
    </row>
    <row r="5" spans="2:11">
      <c r="B5" s="8"/>
      <c r="C5" s="1" t="s">
        <v>1254</v>
      </c>
      <c r="D5" s="1" t="s">
        <v>1253</v>
      </c>
      <c r="E5" s="1" t="s">
        <v>1241</v>
      </c>
      <c r="F5" s="10">
        <v>305500</v>
      </c>
      <c r="G5" s="10">
        <v>14300</v>
      </c>
      <c r="H5" s="10">
        <v>23296</v>
      </c>
      <c r="I5" s="10">
        <v>328796</v>
      </c>
      <c r="J5" s="1"/>
      <c r="K5" s="5"/>
    </row>
    <row r="6" spans="2:11">
      <c r="B6" s="8"/>
      <c r="C6" s="1" t="s">
        <v>1255</v>
      </c>
      <c r="D6" s="1" t="s">
        <v>1253</v>
      </c>
      <c r="E6" s="1" t="s">
        <v>1241</v>
      </c>
      <c r="F6" s="10">
        <v>493500</v>
      </c>
      <c r="G6" s="10">
        <v>23100</v>
      </c>
      <c r="H6" s="10">
        <v>37632</v>
      </c>
      <c r="I6" s="10">
        <v>531132</v>
      </c>
      <c r="J6" s="1"/>
      <c r="K6" s="5"/>
    </row>
    <row r="7" spans="2:11">
      <c r="B7" s="8"/>
      <c r="C7" s="1" t="s">
        <v>1261</v>
      </c>
      <c r="D7" s="1" t="s">
        <v>1260</v>
      </c>
      <c r="E7" s="1" t="s">
        <v>1241</v>
      </c>
      <c r="F7" s="10">
        <v>227900</v>
      </c>
      <c r="G7" s="10">
        <v>1800</v>
      </c>
      <c r="H7" s="10">
        <v>18088</v>
      </c>
      <c r="I7" s="10">
        <v>245988</v>
      </c>
      <c r="J7" s="1"/>
      <c r="K7" s="5"/>
    </row>
    <row r="8" spans="2:11">
      <c r="B8" s="8"/>
      <c r="C8" s="1" t="s">
        <v>1263</v>
      </c>
      <c r="D8" s="1" t="s">
        <v>1262</v>
      </c>
      <c r="E8" s="1" t="s">
        <v>1241</v>
      </c>
      <c r="F8" s="10">
        <v>233450</v>
      </c>
      <c r="G8" s="10">
        <v>7700</v>
      </c>
      <c r="H8" s="10">
        <v>18060</v>
      </c>
      <c r="I8" s="10">
        <v>251510</v>
      </c>
      <c r="J8" s="1"/>
      <c r="K8" s="5"/>
    </row>
    <row r="9" spans="2:11">
      <c r="B9" s="8"/>
      <c r="C9" s="1" t="s">
        <v>1279</v>
      </c>
      <c r="D9" s="1" t="s">
        <v>1278</v>
      </c>
      <c r="E9" s="1" t="s">
        <v>1241</v>
      </c>
      <c r="F9" s="10">
        <v>189800</v>
      </c>
      <c r="G9" s="10">
        <v>1560</v>
      </c>
      <c r="H9" s="10">
        <v>15059</v>
      </c>
      <c r="I9" s="10">
        <v>204859</v>
      </c>
      <c r="J9" s="1"/>
      <c r="K9" s="5"/>
    </row>
    <row r="10" spans="2:11">
      <c r="B10" s="8"/>
      <c r="C10" s="1" t="s">
        <v>1285</v>
      </c>
      <c r="D10" s="1" t="s">
        <v>1284</v>
      </c>
      <c r="E10" s="1" t="s">
        <v>1241</v>
      </c>
      <c r="F10" s="10">
        <v>446775</v>
      </c>
      <c r="G10" s="10">
        <v>13300</v>
      </c>
      <c r="H10" s="10">
        <v>34678</v>
      </c>
      <c r="I10" s="10">
        <v>481453</v>
      </c>
      <c r="J10" s="1"/>
      <c r="K10" s="5"/>
    </row>
    <row r="11" spans="2:11">
      <c r="B11" s="8"/>
      <c r="C11" s="1" t="s">
        <v>1290</v>
      </c>
      <c r="D11" s="1" t="s">
        <v>1284</v>
      </c>
      <c r="E11" s="1" t="s">
        <v>1241</v>
      </c>
      <c r="F11" s="10">
        <v>201563</v>
      </c>
      <c r="G11" s="10">
        <v>15600</v>
      </c>
      <c r="H11" s="10">
        <v>14877</v>
      </c>
      <c r="I11" s="10">
        <v>216440</v>
      </c>
      <c r="J11" s="1"/>
      <c r="K11" s="5"/>
    </row>
    <row r="12" spans="2:11">
      <c r="B12" s="8"/>
      <c r="C12" s="1" t="s">
        <v>1295</v>
      </c>
      <c r="D12" s="1" t="s">
        <v>1294</v>
      </c>
      <c r="E12" s="1" t="s">
        <v>1241</v>
      </c>
      <c r="F12" s="10">
        <v>241525</v>
      </c>
      <c r="G12" s="10">
        <v>900</v>
      </c>
      <c r="H12" s="10">
        <v>19250</v>
      </c>
      <c r="I12" s="10">
        <v>260775</v>
      </c>
      <c r="J12" s="1"/>
      <c r="K12" s="5"/>
    </row>
    <row r="13" spans="2:11">
      <c r="B13" s="8"/>
      <c r="C13" s="1" t="s">
        <v>1302</v>
      </c>
      <c r="D13" s="1" t="s">
        <v>1301</v>
      </c>
      <c r="E13" s="1" t="s">
        <v>1241</v>
      </c>
      <c r="F13" s="10">
        <v>311640</v>
      </c>
      <c r="G13" s="10">
        <v>9240</v>
      </c>
      <c r="H13" s="10">
        <v>24192</v>
      </c>
      <c r="I13" s="10">
        <v>335832</v>
      </c>
      <c r="J13" s="1"/>
      <c r="K13" s="5"/>
    </row>
    <row r="14" spans="2:11">
      <c r="B14" s="8"/>
      <c r="C14" s="1" t="s">
        <v>1304</v>
      </c>
      <c r="D14" s="1" t="s">
        <v>1303</v>
      </c>
      <c r="E14" s="1" t="s">
        <v>1241</v>
      </c>
      <c r="F14" s="10">
        <v>197050</v>
      </c>
      <c r="G14" s="10">
        <v>7050</v>
      </c>
      <c r="H14" s="10">
        <v>15200</v>
      </c>
      <c r="I14" s="10">
        <v>212250</v>
      </c>
      <c r="J14" s="1"/>
      <c r="K14" s="5"/>
    </row>
    <row r="15" spans="2:11">
      <c r="B15" s="8"/>
      <c r="C15" s="1" t="s">
        <v>1310</v>
      </c>
      <c r="D15" s="1" t="s">
        <v>1309</v>
      </c>
      <c r="E15" s="1" t="s">
        <v>1241</v>
      </c>
      <c r="F15" s="10">
        <v>458663</v>
      </c>
      <c r="G15" s="10">
        <v>0</v>
      </c>
      <c r="H15" s="10">
        <v>36693</v>
      </c>
      <c r="I15" s="10">
        <v>495356</v>
      </c>
      <c r="J15" s="1"/>
      <c r="K15" s="5"/>
    </row>
    <row r="16" spans="2:11">
      <c r="B16" s="8"/>
      <c r="C16" s="1" t="s">
        <v>1323</v>
      </c>
      <c r="D16" s="1" t="s">
        <v>1322</v>
      </c>
      <c r="E16" s="1" t="s">
        <v>1241</v>
      </c>
      <c r="F16" s="10">
        <v>325920</v>
      </c>
      <c r="G16" s="10">
        <v>9120</v>
      </c>
      <c r="H16" s="10">
        <v>25344</v>
      </c>
      <c r="I16" s="10">
        <v>351264</v>
      </c>
      <c r="J16" s="1"/>
      <c r="K16" s="5"/>
    </row>
    <row r="17" spans="2:11">
      <c r="B17" s="8"/>
      <c r="C17" s="1" t="s">
        <v>1336</v>
      </c>
      <c r="D17" s="1" t="s">
        <v>1303</v>
      </c>
      <c r="E17" s="1" t="s">
        <v>1241</v>
      </c>
      <c r="F17" s="10">
        <v>304000</v>
      </c>
      <c r="G17" s="10">
        <v>0</v>
      </c>
      <c r="H17" s="10">
        <v>24320</v>
      </c>
      <c r="I17" s="10">
        <v>328320</v>
      </c>
      <c r="J17" s="1"/>
      <c r="K17" s="5"/>
    </row>
    <row r="18" spans="2:11">
      <c r="B18" s="8"/>
      <c r="C18" s="1" t="s">
        <v>1363</v>
      </c>
      <c r="D18" s="1" t="s">
        <v>1362</v>
      </c>
      <c r="E18" s="1" t="s">
        <v>1241</v>
      </c>
      <c r="F18" s="10">
        <v>304760</v>
      </c>
      <c r="G18" s="10">
        <v>8360</v>
      </c>
      <c r="H18" s="10">
        <v>23712</v>
      </c>
      <c r="I18" s="10">
        <v>328472</v>
      </c>
      <c r="J18" s="1"/>
      <c r="K18" s="5"/>
    </row>
    <row r="19" spans="2:11">
      <c r="B19" s="8"/>
      <c r="C19" s="1" t="s">
        <v>1364</v>
      </c>
      <c r="D19" s="1" t="s">
        <v>1303</v>
      </c>
      <c r="E19" s="1" t="s">
        <v>1241</v>
      </c>
      <c r="F19" s="10">
        <v>156800</v>
      </c>
      <c r="G19" s="10">
        <v>4800</v>
      </c>
      <c r="H19" s="10">
        <v>12160</v>
      </c>
      <c r="I19" s="10">
        <v>168960</v>
      </c>
      <c r="J19" s="1"/>
      <c r="K19" s="5"/>
    </row>
    <row r="20" spans="2:11">
      <c r="B20" s="8"/>
      <c r="C20" s="1" t="s">
        <v>1368</v>
      </c>
      <c r="D20" s="1" t="s">
        <v>1367</v>
      </c>
      <c r="E20" s="1" t="s">
        <v>1241</v>
      </c>
      <c r="F20" s="10">
        <v>183000</v>
      </c>
      <c r="G20" s="10">
        <v>5400</v>
      </c>
      <c r="H20" s="10">
        <v>14208</v>
      </c>
      <c r="I20" s="10">
        <v>197208</v>
      </c>
      <c r="J20" s="1"/>
      <c r="K20" s="5"/>
    </row>
    <row r="21" spans="2:11">
      <c r="B21" s="8"/>
      <c r="C21" s="1" t="s">
        <v>1369</v>
      </c>
      <c r="D21" s="1" t="s">
        <v>1260</v>
      </c>
      <c r="E21" s="1" t="s">
        <v>1241</v>
      </c>
      <c r="F21" s="10">
        <v>168300</v>
      </c>
      <c r="G21" s="10">
        <v>1100</v>
      </c>
      <c r="H21" s="10">
        <v>13376</v>
      </c>
      <c r="I21" s="10">
        <v>181676</v>
      </c>
      <c r="J21" s="1"/>
      <c r="K21" s="5"/>
    </row>
    <row r="22" spans="2:11">
      <c r="B22" s="8"/>
      <c r="C22" s="1" t="s">
        <v>1377</v>
      </c>
      <c r="D22" s="1" t="s">
        <v>1376</v>
      </c>
      <c r="E22" s="1" t="s">
        <v>1241</v>
      </c>
      <c r="F22" s="10">
        <v>361600</v>
      </c>
      <c r="G22" s="10">
        <v>600</v>
      </c>
      <c r="H22" s="10">
        <v>28880</v>
      </c>
      <c r="I22" s="10">
        <v>390480</v>
      </c>
      <c r="J22" s="1"/>
      <c r="K22" s="5"/>
    </row>
    <row r="23" spans="2:11">
      <c r="B23" s="8"/>
      <c r="C23" s="1" t="s">
        <v>1386</v>
      </c>
      <c r="D23" s="1" t="s">
        <v>1303</v>
      </c>
      <c r="E23" s="1" t="s">
        <v>1241</v>
      </c>
      <c r="F23" s="10">
        <v>320000</v>
      </c>
      <c r="G23" s="10">
        <v>0</v>
      </c>
      <c r="H23" s="10">
        <v>25600</v>
      </c>
      <c r="I23" s="10">
        <v>345600</v>
      </c>
      <c r="J23" s="1"/>
      <c r="K23" s="5"/>
    </row>
    <row r="24" spans="2:11">
      <c r="B24" s="8"/>
      <c r="C24" s="1" t="s">
        <v>1391</v>
      </c>
      <c r="D24" s="1" t="s">
        <v>1390</v>
      </c>
      <c r="E24" s="1" t="s">
        <v>1241</v>
      </c>
      <c r="F24" s="10">
        <v>189405</v>
      </c>
      <c r="G24" s="10">
        <v>405</v>
      </c>
      <c r="H24" s="10">
        <v>15120</v>
      </c>
      <c r="I24" s="10">
        <v>204525</v>
      </c>
      <c r="J24" s="1"/>
      <c r="K24" s="5"/>
    </row>
    <row r="25" spans="2:11">
      <c r="B25" s="8"/>
      <c r="C25" s="1" t="s">
        <v>1391</v>
      </c>
      <c r="D25" s="1" t="s">
        <v>1392</v>
      </c>
      <c r="E25" s="1" t="s">
        <v>1241</v>
      </c>
      <c r="F25" s="10">
        <v>19370</v>
      </c>
      <c r="G25" s="10">
        <v>470</v>
      </c>
      <c r="H25" s="10">
        <v>1512</v>
      </c>
      <c r="I25" s="10">
        <v>20882</v>
      </c>
      <c r="J25" s="1"/>
      <c r="K25" s="5"/>
    </row>
    <row r="26" spans="2:11">
      <c r="B26" s="8"/>
      <c r="C26" s="1" t="s">
        <v>1391</v>
      </c>
      <c r="D26" s="1" t="s">
        <v>1393</v>
      </c>
      <c r="E26" s="1" t="s">
        <v>1241</v>
      </c>
      <c r="F26" s="10">
        <v>180880</v>
      </c>
      <c r="G26" s="10">
        <v>1680</v>
      </c>
      <c r="H26" s="10">
        <v>14336</v>
      </c>
      <c r="I26" s="10">
        <v>195216</v>
      </c>
      <c r="J26" s="1"/>
      <c r="K26" s="5"/>
    </row>
    <row r="27" spans="2:11">
      <c r="B27" s="8"/>
      <c r="C27" s="1" t="s">
        <v>1395</v>
      </c>
      <c r="D27" s="1" t="s">
        <v>1394</v>
      </c>
      <c r="E27" s="1" t="s">
        <v>1241</v>
      </c>
      <c r="F27" s="10">
        <v>148669</v>
      </c>
      <c r="G27" s="10">
        <v>588</v>
      </c>
      <c r="H27" s="10">
        <v>11846</v>
      </c>
      <c r="I27" s="10">
        <v>160515</v>
      </c>
      <c r="J27" s="1"/>
      <c r="K27" s="5"/>
    </row>
    <row r="28" spans="2:11">
      <c r="B28" s="8"/>
      <c r="C28" s="1" t="s">
        <v>1395</v>
      </c>
      <c r="D28" s="1" t="s">
        <v>1371</v>
      </c>
      <c r="E28" s="1" t="s">
        <v>1241</v>
      </c>
      <c r="F28" s="10">
        <v>105450</v>
      </c>
      <c r="G28" s="10">
        <v>0</v>
      </c>
      <c r="H28" s="10">
        <v>8436</v>
      </c>
      <c r="I28" s="10">
        <v>113886</v>
      </c>
      <c r="J28" s="1"/>
      <c r="K28" s="5"/>
    </row>
    <row r="29" spans="2:11">
      <c r="B29" s="8"/>
      <c r="C29" s="1" t="s">
        <v>1397</v>
      </c>
      <c r="D29" s="1" t="s">
        <v>1311</v>
      </c>
      <c r="E29" s="1" t="s">
        <v>1241</v>
      </c>
      <c r="F29" s="10">
        <v>302770</v>
      </c>
      <c r="G29" s="10">
        <v>3520</v>
      </c>
      <c r="H29" s="10">
        <v>23940</v>
      </c>
      <c r="I29" s="10">
        <v>326710</v>
      </c>
      <c r="J29" s="1"/>
      <c r="K29" s="5"/>
    </row>
    <row r="30" spans="2:11">
      <c r="B30" s="8"/>
      <c r="C30" s="1" t="s">
        <v>1406</v>
      </c>
      <c r="D30" s="1" t="s">
        <v>1405</v>
      </c>
      <c r="E30" s="1" t="s">
        <v>1241</v>
      </c>
      <c r="F30" s="10">
        <v>147624</v>
      </c>
      <c r="G30" s="10">
        <v>3624</v>
      </c>
      <c r="H30" s="10">
        <v>11520</v>
      </c>
      <c r="I30" s="10">
        <v>159144</v>
      </c>
      <c r="J30" s="1"/>
      <c r="K30" s="5"/>
    </row>
    <row r="31" spans="2:11">
      <c r="B31" s="8"/>
      <c r="C31" s="1" t="s">
        <v>1410</v>
      </c>
      <c r="D31" s="1" t="s">
        <v>1409</v>
      </c>
      <c r="E31" s="1" t="s">
        <v>1241</v>
      </c>
      <c r="F31" s="10">
        <v>352880</v>
      </c>
      <c r="G31" s="10">
        <v>27280</v>
      </c>
      <c r="H31" s="10">
        <v>26048</v>
      </c>
      <c r="I31" s="10">
        <v>378928</v>
      </c>
      <c r="J31" s="1"/>
      <c r="K31" s="5"/>
    </row>
    <row r="32" spans="2:11">
      <c r="B32" s="8"/>
      <c r="C32" s="1" t="s">
        <v>1420</v>
      </c>
      <c r="D32" s="1" t="s">
        <v>1309</v>
      </c>
      <c r="E32" s="1" t="s">
        <v>1241</v>
      </c>
      <c r="F32" s="10">
        <v>368960</v>
      </c>
      <c r="G32" s="10">
        <v>10560</v>
      </c>
      <c r="H32" s="10">
        <v>28672</v>
      </c>
      <c r="I32" s="10">
        <v>397632</v>
      </c>
      <c r="J32" s="1"/>
      <c r="K32" s="5"/>
    </row>
    <row r="33" spans="2:11">
      <c r="B33" s="8"/>
      <c r="C33" s="1" t="s">
        <v>1425</v>
      </c>
      <c r="D33" s="1" t="s">
        <v>1424</v>
      </c>
      <c r="E33" s="1" t="s">
        <v>1241</v>
      </c>
      <c r="F33" s="10">
        <v>79160</v>
      </c>
      <c r="G33" s="10">
        <v>2160</v>
      </c>
      <c r="H33" s="10">
        <v>6160</v>
      </c>
      <c r="I33" s="10">
        <v>85320</v>
      </c>
      <c r="J33" s="1"/>
      <c r="K33" s="5"/>
    </row>
    <row r="34" spans="2:11">
      <c r="B34" s="8"/>
      <c r="C34" s="1" t="s">
        <v>1276</v>
      </c>
      <c r="D34" s="1" t="s">
        <v>1264</v>
      </c>
      <c r="E34" s="1" t="s">
        <v>1277</v>
      </c>
      <c r="F34" s="10">
        <v>346710</v>
      </c>
      <c r="G34" s="10">
        <v>19110</v>
      </c>
      <c r="H34" s="10">
        <v>26208</v>
      </c>
      <c r="I34" s="10">
        <v>372918</v>
      </c>
      <c r="J34" s="1"/>
      <c r="K34" s="5"/>
    </row>
    <row r="35" spans="2:11">
      <c r="B35" s="8"/>
      <c r="C35" s="1" t="s">
        <v>1297</v>
      </c>
      <c r="D35" s="1" t="s">
        <v>1296</v>
      </c>
      <c r="E35" s="1" t="s">
        <v>1298</v>
      </c>
      <c r="F35" s="10">
        <v>337230</v>
      </c>
      <c r="G35" s="10">
        <v>3780</v>
      </c>
      <c r="H35" s="10">
        <v>26676</v>
      </c>
      <c r="I35" s="10">
        <v>363906</v>
      </c>
      <c r="J35" s="1"/>
      <c r="K35" s="5"/>
    </row>
    <row r="36" spans="2:11">
      <c r="B36" s="8"/>
      <c r="C36" s="1" t="s">
        <v>1331</v>
      </c>
      <c r="D36" s="1" t="s">
        <v>1258</v>
      </c>
      <c r="E36" s="1" t="s">
        <v>1298</v>
      </c>
      <c r="F36" s="10">
        <v>316800</v>
      </c>
      <c r="G36" s="10">
        <v>0</v>
      </c>
      <c r="H36" s="10">
        <v>25344</v>
      </c>
      <c r="I36" s="10">
        <v>342144</v>
      </c>
      <c r="J36" s="1"/>
      <c r="K36" s="5"/>
    </row>
    <row r="37" spans="2:11">
      <c r="B37" s="8"/>
      <c r="C37" s="1" t="s">
        <v>1345</v>
      </c>
      <c r="D37" s="1" t="s">
        <v>1344</v>
      </c>
      <c r="E37" s="1" t="s">
        <v>1298</v>
      </c>
      <c r="F37" s="10">
        <v>489738</v>
      </c>
      <c r="G37" s="10">
        <v>9156</v>
      </c>
      <c r="H37" s="10">
        <v>38447</v>
      </c>
      <c r="I37" s="10">
        <v>528185</v>
      </c>
      <c r="J37" s="1"/>
      <c r="K37" s="5"/>
    </row>
    <row r="38" spans="2:11">
      <c r="B38" s="8"/>
      <c r="C38" s="1" t="s">
        <v>1352</v>
      </c>
      <c r="D38" s="1" t="s">
        <v>1351</v>
      </c>
      <c r="E38" s="1" t="s">
        <v>1298</v>
      </c>
      <c r="F38" s="10">
        <v>323613</v>
      </c>
      <c r="G38" s="10">
        <v>12000</v>
      </c>
      <c r="H38" s="10">
        <v>24929</v>
      </c>
      <c r="I38" s="10">
        <v>348542</v>
      </c>
      <c r="J38" s="1"/>
      <c r="K38" s="5"/>
    </row>
    <row r="39" spans="2:11">
      <c r="B39" s="8"/>
      <c r="C39" s="1" t="s">
        <v>1354</v>
      </c>
      <c r="D39" s="1" t="s">
        <v>1353</v>
      </c>
      <c r="E39" s="1" t="s">
        <v>1298</v>
      </c>
      <c r="F39" s="10">
        <v>337230</v>
      </c>
      <c r="G39" s="10">
        <v>6480</v>
      </c>
      <c r="H39" s="10">
        <v>26460</v>
      </c>
      <c r="I39" s="10">
        <v>363690</v>
      </c>
      <c r="J39" s="1"/>
      <c r="K39" s="5"/>
    </row>
    <row r="40" spans="2:11">
      <c r="B40" s="8"/>
      <c r="C40" s="1" t="s">
        <v>1356</v>
      </c>
      <c r="D40" s="1" t="s">
        <v>1286</v>
      </c>
      <c r="E40" s="1" t="s">
        <v>1298</v>
      </c>
      <c r="F40" s="10">
        <v>45870</v>
      </c>
      <c r="G40" s="10">
        <v>720</v>
      </c>
      <c r="H40" s="10">
        <v>3612</v>
      </c>
      <c r="I40" s="10">
        <v>49482</v>
      </c>
      <c r="J40" s="1"/>
      <c r="K40" s="5"/>
    </row>
    <row r="41" spans="2:11">
      <c r="B41" s="8"/>
      <c r="C41" s="1" t="s">
        <v>1380</v>
      </c>
      <c r="D41" s="1" t="s">
        <v>1344</v>
      </c>
      <c r="E41" s="1" t="s">
        <v>1298</v>
      </c>
      <c r="F41" s="10">
        <v>466242</v>
      </c>
      <c r="G41" s="10">
        <v>8460</v>
      </c>
      <c r="H41" s="10">
        <v>36623</v>
      </c>
      <c r="I41" s="10">
        <v>502865</v>
      </c>
      <c r="J41" s="1"/>
      <c r="K41" s="5"/>
    </row>
    <row r="42" spans="2:11">
      <c r="B42" s="8"/>
      <c r="C42" s="1" t="s">
        <v>1382</v>
      </c>
      <c r="D42" s="1" t="s">
        <v>1258</v>
      </c>
      <c r="E42" s="1" t="s">
        <v>1298</v>
      </c>
      <c r="F42" s="10">
        <v>351000</v>
      </c>
      <c r="G42" s="10">
        <v>0</v>
      </c>
      <c r="H42" s="10">
        <v>28080</v>
      </c>
      <c r="I42" s="10">
        <v>379080</v>
      </c>
      <c r="J42" s="1"/>
      <c r="K42" s="5"/>
    </row>
    <row r="43" spans="2:11">
      <c r="B43" s="8"/>
      <c r="C43" s="1" t="s">
        <v>1385</v>
      </c>
      <c r="D43" s="1" t="s">
        <v>1258</v>
      </c>
      <c r="E43" s="1" t="s">
        <v>1298</v>
      </c>
      <c r="F43" s="10">
        <v>265200</v>
      </c>
      <c r="G43" s="10">
        <v>0</v>
      </c>
      <c r="H43" s="10">
        <v>21216</v>
      </c>
      <c r="I43" s="10">
        <v>286416</v>
      </c>
      <c r="J43" s="1"/>
      <c r="K43" s="5"/>
    </row>
    <row r="44" spans="2:11">
      <c r="B44" s="8"/>
      <c r="C44" s="1" t="s">
        <v>1387</v>
      </c>
      <c r="D44" s="1" t="s">
        <v>1272</v>
      </c>
      <c r="E44" s="1" t="s">
        <v>1298</v>
      </c>
      <c r="F44" s="10">
        <v>259883</v>
      </c>
      <c r="G44" s="10">
        <v>13600</v>
      </c>
      <c r="H44" s="10">
        <v>19703</v>
      </c>
      <c r="I44" s="10">
        <v>279586</v>
      </c>
      <c r="J44" s="1"/>
      <c r="K44" s="5"/>
    </row>
    <row r="45" spans="2:11">
      <c r="B45" s="8"/>
      <c r="C45" s="1" t="s">
        <v>1400</v>
      </c>
      <c r="D45" s="1" t="s">
        <v>1399</v>
      </c>
      <c r="E45" s="1" t="s">
        <v>1298</v>
      </c>
      <c r="F45" s="10">
        <v>471250</v>
      </c>
      <c r="G45" s="10">
        <v>0</v>
      </c>
      <c r="H45" s="10">
        <v>37700</v>
      </c>
      <c r="I45" s="10">
        <v>508950</v>
      </c>
      <c r="J45" s="1"/>
      <c r="K45" s="5"/>
    </row>
    <row r="46" spans="2:11">
      <c r="B46" s="8"/>
      <c r="C46" s="1" t="s">
        <v>1414</v>
      </c>
      <c r="D46" s="1" t="s">
        <v>1407</v>
      </c>
      <c r="E46" s="1" t="s">
        <v>1298</v>
      </c>
      <c r="F46" s="10">
        <v>90300</v>
      </c>
      <c r="G46" s="10">
        <v>4800</v>
      </c>
      <c r="H46" s="10">
        <v>6840</v>
      </c>
      <c r="I46" s="10">
        <v>97140</v>
      </c>
      <c r="J46" s="1"/>
      <c r="K46" s="5"/>
    </row>
    <row r="47" spans="2:11">
      <c r="B47" s="8"/>
      <c r="C47" s="1" t="s">
        <v>1243</v>
      </c>
      <c r="D47" s="1" t="s">
        <v>1242</v>
      </c>
      <c r="E47" s="1" t="s">
        <v>1244</v>
      </c>
      <c r="F47" s="10">
        <v>55062</v>
      </c>
      <c r="G47" s="10">
        <v>1862</v>
      </c>
      <c r="H47" s="10">
        <v>4256</v>
      </c>
      <c r="I47" s="10">
        <v>59318</v>
      </c>
      <c r="J47" s="1"/>
      <c r="K47" s="5"/>
    </row>
    <row r="48" spans="2:11">
      <c r="B48" s="8"/>
      <c r="C48" s="1" t="s">
        <v>1306</v>
      </c>
      <c r="D48" s="1" t="s">
        <v>1305</v>
      </c>
      <c r="E48" s="1" t="s">
        <v>1244</v>
      </c>
      <c r="F48" s="10">
        <v>21540</v>
      </c>
      <c r="G48" s="10">
        <v>540</v>
      </c>
      <c r="H48" s="10">
        <v>1680</v>
      </c>
      <c r="I48" s="10">
        <v>23220</v>
      </c>
      <c r="J48" s="1"/>
      <c r="K48" s="5"/>
    </row>
    <row r="49" spans="2:11">
      <c r="B49" s="8"/>
      <c r="C49" s="1" t="s">
        <v>1308</v>
      </c>
      <c r="D49" s="1" t="s">
        <v>1307</v>
      </c>
      <c r="E49" s="1" t="s">
        <v>1244</v>
      </c>
      <c r="F49" s="10">
        <v>179060</v>
      </c>
      <c r="G49" s="10">
        <v>24960</v>
      </c>
      <c r="H49" s="10">
        <v>12328</v>
      </c>
      <c r="I49" s="10">
        <v>191388</v>
      </c>
      <c r="J49" s="1"/>
      <c r="K49" s="5"/>
    </row>
    <row r="50" spans="2:11">
      <c r="B50" s="8"/>
      <c r="C50" s="1" t="s">
        <v>1330</v>
      </c>
      <c r="D50" s="1" t="s">
        <v>1329</v>
      </c>
      <c r="E50" s="1" t="s">
        <v>1244</v>
      </c>
      <c r="F50" s="10">
        <v>246225</v>
      </c>
      <c r="G50" s="10">
        <v>0</v>
      </c>
      <c r="H50" s="10">
        <v>19698</v>
      </c>
      <c r="I50" s="10">
        <v>265923</v>
      </c>
      <c r="J50" s="1"/>
      <c r="K50" s="5"/>
    </row>
    <row r="51" spans="2:11">
      <c r="B51" s="8"/>
      <c r="C51" s="1" t="s">
        <v>1349</v>
      </c>
      <c r="D51" s="1" t="s">
        <v>1348</v>
      </c>
      <c r="E51" s="1" t="s">
        <v>1244</v>
      </c>
      <c r="F51" s="10">
        <v>98530</v>
      </c>
      <c r="G51" s="10">
        <v>3330</v>
      </c>
      <c r="H51" s="10">
        <v>7616</v>
      </c>
      <c r="I51" s="10">
        <v>106146</v>
      </c>
      <c r="J51" s="1"/>
      <c r="K51" s="5"/>
    </row>
    <row r="52" spans="2:11">
      <c r="B52" s="8"/>
      <c r="C52" s="1" t="s">
        <v>1358</v>
      </c>
      <c r="D52" s="1" t="s">
        <v>1357</v>
      </c>
      <c r="E52" s="1" t="s">
        <v>1244</v>
      </c>
      <c r="F52" s="10">
        <v>273600</v>
      </c>
      <c r="G52" s="10">
        <v>0</v>
      </c>
      <c r="H52" s="10">
        <v>21888</v>
      </c>
      <c r="I52" s="10">
        <v>295488</v>
      </c>
      <c r="J52" s="1"/>
      <c r="K52" s="5"/>
    </row>
    <row r="53" spans="2:11">
      <c r="B53" s="8"/>
      <c r="C53" s="1" t="s">
        <v>1246</v>
      </c>
      <c r="D53" s="1" t="s">
        <v>1245</v>
      </c>
      <c r="E53" s="1" t="s">
        <v>1247</v>
      </c>
      <c r="F53" s="10">
        <v>307615</v>
      </c>
      <c r="G53" s="10">
        <v>5040</v>
      </c>
      <c r="H53" s="10">
        <v>24206</v>
      </c>
      <c r="I53" s="10">
        <v>331821</v>
      </c>
      <c r="J53" s="1"/>
      <c r="K53" s="5"/>
    </row>
    <row r="54" spans="2:11">
      <c r="B54" s="8"/>
      <c r="C54" s="1" t="s">
        <v>1252</v>
      </c>
      <c r="D54" s="1" t="s">
        <v>1251</v>
      </c>
      <c r="E54" s="1" t="s">
        <v>1247</v>
      </c>
      <c r="F54" s="10">
        <v>641300</v>
      </c>
      <c r="G54" s="10">
        <v>7700</v>
      </c>
      <c r="H54" s="10">
        <v>50688</v>
      </c>
      <c r="I54" s="10">
        <v>691988</v>
      </c>
      <c r="J54" s="1"/>
      <c r="K54" s="5"/>
    </row>
    <row r="55" spans="2:11">
      <c r="B55" s="8"/>
      <c r="C55" s="1" t="s">
        <v>1257</v>
      </c>
      <c r="D55" s="1" t="s">
        <v>1256</v>
      </c>
      <c r="E55" s="1" t="s">
        <v>1247</v>
      </c>
      <c r="F55" s="10">
        <v>686010</v>
      </c>
      <c r="G55" s="10">
        <v>13260</v>
      </c>
      <c r="H55" s="10">
        <v>53820</v>
      </c>
      <c r="I55" s="10">
        <v>739830</v>
      </c>
      <c r="J55" s="1"/>
      <c r="K55" s="5"/>
    </row>
    <row r="56" spans="2:11">
      <c r="B56" s="8"/>
      <c r="C56" s="1" t="s">
        <v>1259</v>
      </c>
      <c r="D56" s="1" t="s">
        <v>1258</v>
      </c>
      <c r="E56" s="1" t="s">
        <v>1247</v>
      </c>
      <c r="F56" s="10">
        <v>341875</v>
      </c>
      <c r="G56" s="10">
        <v>0</v>
      </c>
      <c r="H56" s="10">
        <v>27350</v>
      </c>
      <c r="I56" s="10">
        <v>369225</v>
      </c>
      <c r="J56" s="1"/>
      <c r="K56" s="5"/>
    </row>
    <row r="57" spans="2:11" s="101" customFormat="1">
      <c r="B57" s="116"/>
      <c r="C57" s="38" t="s">
        <v>1269</v>
      </c>
      <c r="D57" s="38" t="s">
        <v>1268</v>
      </c>
      <c r="E57" s="38" t="s">
        <v>1247</v>
      </c>
      <c r="F57" s="188">
        <v>189440</v>
      </c>
      <c r="G57" s="188">
        <v>840</v>
      </c>
      <c r="H57" s="188">
        <v>15088</v>
      </c>
      <c r="I57" s="188">
        <v>204528</v>
      </c>
      <c r="J57" s="38"/>
      <c r="K57" s="117"/>
    </row>
    <row r="58" spans="2:11">
      <c r="B58" s="8"/>
      <c r="C58" s="1" t="s">
        <v>1271</v>
      </c>
      <c r="D58" s="1" t="s">
        <v>1270</v>
      </c>
      <c r="E58" s="1" t="s">
        <v>1247</v>
      </c>
      <c r="F58" s="10">
        <v>242400</v>
      </c>
      <c r="G58" s="10">
        <v>4800</v>
      </c>
      <c r="H58" s="10">
        <v>19008</v>
      </c>
      <c r="I58" s="10">
        <v>261408</v>
      </c>
      <c r="J58" s="1"/>
      <c r="K58" s="5"/>
    </row>
    <row r="59" spans="2:11">
      <c r="B59" s="8"/>
      <c r="C59" s="1" t="s">
        <v>1273</v>
      </c>
      <c r="D59" s="1" t="s">
        <v>1272</v>
      </c>
      <c r="E59" s="1" t="s">
        <v>1247</v>
      </c>
      <c r="F59" s="10">
        <v>268664</v>
      </c>
      <c r="G59" s="10">
        <v>13464</v>
      </c>
      <c r="H59" s="10">
        <v>20416</v>
      </c>
      <c r="I59" s="10">
        <v>289080</v>
      </c>
      <c r="J59" s="1"/>
      <c r="K59" s="5"/>
    </row>
    <row r="60" spans="2:11">
      <c r="B60" s="8"/>
      <c r="C60" s="1" t="s">
        <v>1283</v>
      </c>
      <c r="D60" s="1" t="s">
        <v>1282</v>
      </c>
      <c r="E60" s="1" t="s">
        <v>1247</v>
      </c>
      <c r="F60" s="10">
        <v>59863</v>
      </c>
      <c r="G60" s="10">
        <v>2550</v>
      </c>
      <c r="H60" s="10">
        <v>4585</v>
      </c>
      <c r="I60" s="10">
        <v>64448</v>
      </c>
      <c r="J60" s="1"/>
      <c r="K60" s="5"/>
    </row>
    <row r="61" spans="2:11">
      <c r="B61" s="8"/>
      <c r="C61" s="1" t="s">
        <v>1289</v>
      </c>
      <c r="D61" s="1" t="s">
        <v>1288</v>
      </c>
      <c r="E61" s="1" t="s">
        <v>1247</v>
      </c>
      <c r="F61" s="10">
        <v>136800</v>
      </c>
      <c r="G61" s="10">
        <v>7200</v>
      </c>
      <c r="H61" s="10">
        <v>10368</v>
      </c>
      <c r="I61" s="10">
        <v>147168</v>
      </c>
      <c r="J61" s="1"/>
      <c r="K61" s="5"/>
    </row>
    <row r="62" spans="2:11">
      <c r="B62" s="8"/>
      <c r="C62" s="1" t="s">
        <v>1293</v>
      </c>
      <c r="D62" s="1" t="s">
        <v>1292</v>
      </c>
      <c r="E62" s="1" t="s">
        <v>1247</v>
      </c>
      <c r="F62" s="10">
        <v>77200</v>
      </c>
      <c r="G62" s="10">
        <v>1200</v>
      </c>
      <c r="H62" s="10">
        <v>6080</v>
      </c>
      <c r="I62" s="10">
        <v>83280</v>
      </c>
      <c r="J62" s="1"/>
      <c r="K62" s="5"/>
    </row>
    <row r="63" spans="2:11">
      <c r="B63" s="8"/>
      <c r="C63" s="1" t="s">
        <v>1312</v>
      </c>
      <c r="D63" s="1" t="s">
        <v>1311</v>
      </c>
      <c r="E63" s="1" t="s">
        <v>1247</v>
      </c>
      <c r="F63" s="10">
        <v>332200</v>
      </c>
      <c r="G63" s="10">
        <v>15400</v>
      </c>
      <c r="H63" s="10">
        <v>25344</v>
      </c>
      <c r="I63" s="10">
        <v>357544</v>
      </c>
      <c r="J63" s="1"/>
      <c r="K63" s="5"/>
    </row>
    <row r="64" spans="2:11">
      <c r="B64" s="8"/>
      <c r="C64" s="1" t="s">
        <v>1314</v>
      </c>
      <c r="D64" s="1" t="s">
        <v>1313</v>
      </c>
      <c r="E64" s="1" t="s">
        <v>1247</v>
      </c>
      <c r="F64" s="10">
        <v>239400</v>
      </c>
      <c r="G64" s="10">
        <v>0</v>
      </c>
      <c r="H64" s="10">
        <v>19152</v>
      </c>
      <c r="I64" s="10">
        <v>258552</v>
      </c>
      <c r="J64" s="1"/>
      <c r="K64" s="5"/>
    </row>
    <row r="65" spans="2:11">
      <c r="B65" s="8"/>
      <c r="C65" s="1" t="s">
        <v>1318</v>
      </c>
      <c r="D65" s="1" t="s">
        <v>1317</v>
      </c>
      <c r="E65" s="1" t="s">
        <v>1247</v>
      </c>
      <c r="F65" s="10">
        <v>332000</v>
      </c>
      <c r="G65" s="10">
        <v>15000</v>
      </c>
      <c r="H65" s="10">
        <v>25360</v>
      </c>
      <c r="I65" s="10">
        <v>357360</v>
      </c>
      <c r="J65" s="1"/>
      <c r="K65" s="5"/>
    </row>
    <row r="66" spans="2:11">
      <c r="B66" s="8"/>
      <c r="C66" s="1" t="s">
        <v>1319</v>
      </c>
      <c r="D66" s="1" t="s">
        <v>1256</v>
      </c>
      <c r="E66" s="1" t="s">
        <v>1247</v>
      </c>
      <c r="F66" s="10">
        <v>457778</v>
      </c>
      <c r="G66" s="10">
        <v>14528</v>
      </c>
      <c r="H66" s="10">
        <v>35460</v>
      </c>
      <c r="I66" s="10">
        <v>493238</v>
      </c>
      <c r="J66" s="1"/>
      <c r="K66" s="5"/>
    </row>
    <row r="67" spans="2:11">
      <c r="B67" s="8"/>
      <c r="C67" s="1" t="s">
        <v>1320</v>
      </c>
      <c r="D67" s="1" t="s">
        <v>1256</v>
      </c>
      <c r="E67" s="1" t="s">
        <v>1247</v>
      </c>
      <c r="F67" s="10">
        <v>322018</v>
      </c>
      <c r="G67" s="10">
        <v>5768</v>
      </c>
      <c r="H67" s="10">
        <v>25300</v>
      </c>
      <c r="I67" s="10">
        <v>347318</v>
      </c>
      <c r="J67" s="1"/>
      <c r="K67" s="5"/>
    </row>
    <row r="68" spans="2:11">
      <c r="B68" s="8"/>
      <c r="C68" s="1" t="s">
        <v>1325</v>
      </c>
      <c r="D68" s="1" t="s">
        <v>1324</v>
      </c>
      <c r="E68" s="1" t="s">
        <v>1247</v>
      </c>
      <c r="F68" s="10">
        <v>136736</v>
      </c>
      <c r="G68" s="10">
        <v>3536</v>
      </c>
      <c r="H68" s="10">
        <v>10656</v>
      </c>
      <c r="I68" s="10">
        <v>147392</v>
      </c>
      <c r="J68" s="1"/>
      <c r="K68" s="5"/>
    </row>
    <row r="69" spans="2:11">
      <c r="B69" s="8"/>
      <c r="C69" s="1" t="s">
        <v>1328</v>
      </c>
      <c r="D69" s="1" t="s">
        <v>1327</v>
      </c>
      <c r="E69" s="1" t="s">
        <v>1247</v>
      </c>
      <c r="F69" s="10">
        <v>83600</v>
      </c>
      <c r="G69" s="10">
        <v>800</v>
      </c>
      <c r="H69" s="10">
        <v>6624</v>
      </c>
      <c r="I69" s="10">
        <v>90224</v>
      </c>
      <c r="J69" s="1"/>
      <c r="K69" s="5"/>
    </row>
    <row r="70" spans="2:11">
      <c r="B70" s="8"/>
      <c r="C70" s="1" t="s">
        <v>1335</v>
      </c>
      <c r="D70" s="1" t="s">
        <v>1334</v>
      </c>
      <c r="E70" s="1" t="s">
        <v>1247</v>
      </c>
      <c r="F70" s="10">
        <v>322825</v>
      </c>
      <c r="G70" s="10">
        <v>0</v>
      </c>
      <c r="H70" s="10">
        <v>25826</v>
      </c>
      <c r="I70" s="10">
        <v>348651</v>
      </c>
      <c r="J70" s="1"/>
      <c r="K70" s="5"/>
    </row>
    <row r="71" spans="2:11">
      <c r="B71" s="8"/>
      <c r="C71" s="1" t="s">
        <v>1338</v>
      </c>
      <c r="D71" s="1" t="s">
        <v>1337</v>
      </c>
      <c r="E71" s="1" t="s">
        <v>1247</v>
      </c>
      <c r="F71" s="10">
        <v>114281</v>
      </c>
      <c r="G71" s="10">
        <v>8000</v>
      </c>
      <c r="H71" s="10">
        <v>8502</v>
      </c>
      <c r="I71" s="10">
        <v>122783</v>
      </c>
      <c r="J71" s="1"/>
      <c r="K71" s="5"/>
    </row>
    <row r="72" spans="2:11">
      <c r="B72" s="8"/>
      <c r="C72" s="1" t="s">
        <v>1343</v>
      </c>
      <c r="D72" s="1" t="s">
        <v>1342</v>
      </c>
      <c r="E72" s="1" t="s">
        <v>1247</v>
      </c>
      <c r="F72" s="10">
        <v>111500</v>
      </c>
      <c r="G72" s="10">
        <v>1500</v>
      </c>
      <c r="H72" s="10">
        <v>8800</v>
      </c>
      <c r="I72" s="10">
        <v>120300</v>
      </c>
      <c r="J72" s="1"/>
      <c r="K72" s="5"/>
    </row>
    <row r="73" spans="2:11">
      <c r="B73" s="8"/>
      <c r="C73" s="1" t="s">
        <v>1347</v>
      </c>
      <c r="D73" s="1" t="s">
        <v>1346</v>
      </c>
      <c r="E73" s="1" t="s">
        <v>1247</v>
      </c>
      <c r="F73" s="10">
        <v>138240</v>
      </c>
      <c r="G73" s="10">
        <v>18540</v>
      </c>
      <c r="H73" s="10">
        <v>9576</v>
      </c>
      <c r="I73" s="10">
        <v>147816</v>
      </c>
      <c r="J73" s="1"/>
      <c r="K73" s="5"/>
    </row>
    <row r="74" spans="2:11">
      <c r="B74" s="8"/>
      <c r="C74" s="1" t="s">
        <v>1350</v>
      </c>
      <c r="D74" s="1" t="s">
        <v>1272</v>
      </c>
      <c r="E74" s="1" t="s">
        <v>1247</v>
      </c>
      <c r="F74" s="10">
        <v>333174</v>
      </c>
      <c r="G74" s="10">
        <v>7920</v>
      </c>
      <c r="H74" s="10">
        <v>26020</v>
      </c>
      <c r="I74" s="10">
        <v>359194</v>
      </c>
      <c r="J74" s="1"/>
      <c r="K74" s="5"/>
    </row>
    <row r="75" spans="2:11">
      <c r="B75" s="8"/>
      <c r="C75" s="1" t="s">
        <v>1359</v>
      </c>
      <c r="D75" s="1" t="s">
        <v>1270</v>
      </c>
      <c r="E75" s="1" t="s">
        <v>1247</v>
      </c>
      <c r="F75" s="10">
        <v>176528</v>
      </c>
      <c r="G75" s="10">
        <v>11528</v>
      </c>
      <c r="H75" s="10">
        <v>13200</v>
      </c>
      <c r="I75" s="10">
        <v>189728</v>
      </c>
      <c r="J75" s="1"/>
      <c r="K75" s="5"/>
    </row>
    <row r="76" spans="2:11">
      <c r="B76" s="8"/>
      <c r="C76" s="1" t="s">
        <v>1365</v>
      </c>
      <c r="D76" s="1" t="s">
        <v>1334</v>
      </c>
      <c r="E76" s="1" t="s">
        <v>1247</v>
      </c>
      <c r="F76" s="10">
        <v>157500</v>
      </c>
      <c r="G76" s="10">
        <v>9000</v>
      </c>
      <c r="H76" s="10">
        <v>11880</v>
      </c>
      <c r="I76" s="10">
        <v>169380</v>
      </c>
      <c r="J76" s="1"/>
      <c r="K76" s="5"/>
    </row>
    <row r="77" spans="2:11">
      <c r="B77" s="8"/>
      <c r="C77" s="1" t="s">
        <v>1366</v>
      </c>
      <c r="D77" s="1" t="s">
        <v>1334</v>
      </c>
      <c r="E77" s="1" t="s">
        <v>1247</v>
      </c>
      <c r="F77" s="10">
        <v>291760</v>
      </c>
      <c r="G77" s="10">
        <v>19760</v>
      </c>
      <c r="H77" s="10">
        <v>21760</v>
      </c>
      <c r="I77" s="10">
        <v>313520</v>
      </c>
      <c r="J77" s="1"/>
      <c r="K77" s="5"/>
    </row>
    <row r="78" spans="2:11">
      <c r="B78" s="8"/>
      <c r="C78" s="1" t="s">
        <v>1370</v>
      </c>
      <c r="D78" s="1" t="s">
        <v>1342</v>
      </c>
      <c r="E78" s="1" t="s">
        <v>1247</v>
      </c>
      <c r="F78" s="10">
        <v>100620</v>
      </c>
      <c r="G78" s="10">
        <v>1620</v>
      </c>
      <c r="H78" s="10">
        <v>7920</v>
      </c>
      <c r="I78" s="10">
        <v>108540</v>
      </c>
      <c r="J78" s="1"/>
      <c r="K78" s="5"/>
    </row>
    <row r="79" spans="2:11">
      <c r="B79" s="8"/>
      <c r="C79" s="1" t="s">
        <v>1372</v>
      </c>
      <c r="D79" s="1" t="s">
        <v>1371</v>
      </c>
      <c r="E79" s="1" t="s">
        <v>1247</v>
      </c>
      <c r="F79" s="10">
        <v>351500</v>
      </c>
      <c r="G79" s="10">
        <v>0</v>
      </c>
      <c r="H79" s="10">
        <v>28120</v>
      </c>
      <c r="I79" s="10">
        <v>379620</v>
      </c>
      <c r="J79" s="1"/>
      <c r="K79" s="5"/>
    </row>
    <row r="80" spans="2:11">
      <c r="B80" s="8"/>
      <c r="C80" s="1" t="s">
        <v>1379</v>
      </c>
      <c r="D80" s="1" t="s">
        <v>1378</v>
      </c>
      <c r="E80" s="1" t="s">
        <v>1247</v>
      </c>
      <c r="F80" s="10">
        <v>398698</v>
      </c>
      <c r="G80" s="10">
        <v>19648</v>
      </c>
      <c r="H80" s="10">
        <v>30324</v>
      </c>
      <c r="I80" s="10">
        <v>429022</v>
      </c>
      <c r="J80" s="1"/>
      <c r="K80" s="5"/>
    </row>
    <row r="81" spans="2:11">
      <c r="B81" s="8"/>
      <c r="C81" s="1" t="s">
        <v>1381</v>
      </c>
      <c r="D81" s="1" t="s">
        <v>1327</v>
      </c>
      <c r="E81" s="1" t="s">
        <v>1247</v>
      </c>
      <c r="F81" s="10">
        <v>24025</v>
      </c>
      <c r="G81" s="10">
        <v>1150</v>
      </c>
      <c r="H81" s="10">
        <v>1830</v>
      </c>
      <c r="I81" s="10">
        <v>25855</v>
      </c>
      <c r="J81" s="1"/>
      <c r="K81" s="5"/>
    </row>
    <row r="82" spans="2:11" s="101" customFormat="1">
      <c r="B82" s="116"/>
      <c r="C82" s="38" t="s">
        <v>1384</v>
      </c>
      <c r="D82" s="38" t="s">
        <v>1383</v>
      </c>
      <c r="E82" s="38" t="s">
        <v>1247</v>
      </c>
      <c r="F82" s="188">
        <v>107820</v>
      </c>
      <c r="G82" s="188">
        <v>720</v>
      </c>
      <c r="H82" s="188">
        <v>8568</v>
      </c>
      <c r="I82" s="188">
        <v>116388</v>
      </c>
      <c r="J82" s="38"/>
      <c r="K82" s="117"/>
    </row>
    <row r="83" spans="2:11">
      <c r="B83" s="8"/>
      <c r="C83" s="1" t="s">
        <v>1389</v>
      </c>
      <c r="D83" s="1" t="s">
        <v>1388</v>
      </c>
      <c r="E83" s="1" t="s">
        <v>1247</v>
      </c>
      <c r="F83" s="10">
        <v>239693</v>
      </c>
      <c r="G83" s="10">
        <v>12818</v>
      </c>
      <c r="H83" s="10">
        <v>18150</v>
      </c>
      <c r="I83" s="10">
        <v>257843</v>
      </c>
      <c r="J83" s="1"/>
      <c r="K83" s="5"/>
    </row>
    <row r="84" spans="2:11">
      <c r="B84" s="8"/>
      <c r="C84" s="1" t="s">
        <v>1397</v>
      </c>
      <c r="D84" s="1" t="s">
        <v>1327</v>
      </c>
      <c r="E84" s="1" t="s">
        <v>1247</v>
      </c>
      <c r="F84" s="10">
        <v>110444</v>
      </c>
      <c r="G84" s="10">
        <v>2444</v>
      </c>
      <c r="H84" s="10">
        <v>8640</v>
      </c>
      <c r="I84" s="10">
        <v>119084</v>
      </c>
      <c r="J84" s="1"/>
      <c r="K84" s="5"/>
    </row>
    <row r="85" spans="2:11">
      <c r="B85" s="8"/>
      <c r="C85" s="1" t="s">
        <v>1398</v>
      </c>
      <c r="D85" s="1" t="s">
        <v>1237</v>
      </c>
      <c r="E85" s="1" t="s">
        <v>1247</v>
      </c>
      <c r="F85" s="10">
        <v>343520</v>
      </c>
      <c r="G85" s="10">
        <v>14700</v>
      </c>
      <c r="H85" s="10">
        <v>26306</v>
      </c>
      <c r="I85" s="10">
        <v>369826</v>
      </c>
      <c r="J85" s="1"/>
      <c r="K85" s="5"/>
    </row>
    <row r="86" spans="2:11">
      <c r="B86" s="8"/>
      <c r="C86" s="1" t="s">
        <v>1404</v>
      </c>
      <c r="D86" s="1" t="s">
        <v>1403</v>
      </c>
      <c r="E86" s="1" t="s">
        <v>1247</v>
      </c>
      <c r="F86" s="10">
        <v>269633</v>
      </c>
      <c r="G86" s="10">
        <v>16320</v>
      </c>
      <c r="H86" s="10">
        <v>20265</v>
      </c>
      <c r="I86" s="10">
        <v>289898</v>
      </c>
      <c r="J86" s="1"/>
      <c r="K86" s="5"/>
    </row>
    <row r="87" spans="2:11">
      <c r="B87" s="8"/>
      <c r="C87" s="1" t="s">
        <v>1413</v>
      </c>
      <c r="D87" s="1" t="s">
        <v>1412</v>
      </c>
      <c r="E87" s="1" t="s">
        <v>1247</v>
      </c>
      <c r="F87" s="10">
        <v>375144</v>
      </c>
      <c r="G87" s="10">
        <v>15144</v>
      </c>
      <c r="H87" s="10">
        <v>28800</v>
      </c>
      <c r="I87" s="10">
        <v>403944</v>
      </c>
      <c r="J87" s="1"/>
      <c r="K87" s="5"/>
    </row>
    <row r="88" spans="2:11">
      <c r="B88" s="8"/>
      <c r="C88" s="1" t="s">
        <v>1418</v>
      </c>
      <c r="D88" s="1" t="s">
        <v>1417</v>
      </c>
      <c r="E88" s="1" t="s">
        <v>1247</v>
      </c>
      <c r="F88" s="10">
        <v>256394</v>
      </c>
      <c r="G88" s="10">
        <v>4794</v>
      </c>
      <c r="H88" s="10">
        <v>20128</v>
      </c>
      <c r="I88" s="10">
        <v>276522</v>
      </c>
      <c r="J88" s="1"/>
      <c r="K88" s="5"/>
    </row>
    <row r="89" spans="2:11">
      <c r="B89" s="8"/>
      <c r="C89" s="1" t="s">
        <v>1419</v>
      </c>
      <c r="D89" s="1" t="s">
        <v>1374</v>
      </c>
      <c r="E89" s="1" t="s">
        <v>1247</v>
      </c>
      <c r="F89" s="10">
        <v>23563</v>
      </c>
      <c r="G89" s="10">
        <v>688</v>
      </c>
      <c r="H89" s="10">
        <v>1830</v>
      </c>
      <c r="I89" s="10">
        <v>25393</v>
      </c>
      <c r="J89" s="1"/>
      <c r="K89" s="5"/>
    </row>
    <row r="90" spans="2:11">
      <c r="B90" s="8"/>
      <c r="C90" s="1" t="s">
        <v>1421</v>
      </c>
      <c r="D90" s="1" t="s">
        <v>1268</v>
      </c>
      <c r="E90" s="1" t="s">
        <v>1247</v>
      </c>
      <c r="F90" s="10">
        <v>354813</v>
      </c>
      <c r="G90" s="10">
        <v>13300</v>
      </c>
      <c r="H90" s="10">
        <v>27321</v>
      </c>
      <c r="I90" s="10">
        <v>382134</v>
      </c>
      <c r="J90" s="1"/>
      <c r="K90" s="5"/>
    </row>
    <row r="91" spans="2:11">
      <c r="B91" s="8"/>
      <c r="C91" s="1" t="s">
        <v>1235</v>
      </c>
      <c r="D91" s="1" t="s">
        <v>1234</v>
      </c>
      <c r="E91" s="1" t="s">
        <v>1236</v>
      </c>
      <c r="F91" s="10">
        <v>205400</v>
      </c>
      <c r="G91" s="10">
        <v>-8800</v>
      </c>
      <c r="H91" s="10">
        <v>17136</v>
      </c>
      <c r="I91" s="10">
        <v>222536</v>
      </c>
      <c r="J91" s="1"/>
      <c r="K91" s="5"/>
    </row>
    <row r="92" spans="2:11">
      <c r="B92" s="8"/>
      <c r="C92" s="1" t="s">
        <v>1238</v>
      </c>
      <c r="D92" s="1" t="s">
        <v>1237</v>
      </c>
      <c r="E92" s="1" t="s">
        <v>1236</v>
      </c>
      <c r="F92" s="10">
        <v>319240</v>
      </c>
      <c r="G92" s="10">
        <v>15240</v>
      </c>
      <c r="H92" s="10">
        <v>24320</v>
      </c>
      <c r="I92" s="10">
        <v>343560</v>
      </c>
      <c r="J92" s="1"/>
      <c r="K92" s="5"/>
    </row>
    <row r="93" spans="2:11">
      <c r="B93" s="8"/>
      <c r="C93" s="1" t="s">
        <v>1265</v>
      </c>
      <c r="D93" s="1" t="s">
        <v>1264</v>
      </c>
      <c r="E93" s="1" t="s">
        <v>1236</v>
      </c>
      <c r="F93" s="10">
        <v>409700</v>
      </c>
      <c r="G93" s="10">
        <v>3060</v>
      </c>
      <c r="H93" s="10">
        <v>32531</v>
      </c>
      <c r="I93" s="10">
        <v>442231</v>
      </c>
      <c r="J93" s="1"/>
      <c r="K93" s="5"/>
    </row>
    <row r="94" spans="2:11">
      <c r="B94" s="8"/>
      <c r="C94" s="1" t="s">
        <v>1267</v>
      </c>
      <c r="D94" s="1" t="s">
        <v>1266</v>
      </c>
      <c r="E94" s="1" t="s">
        <v>1236</v>
      </c>
      <c r="F94" s="10">
        <v>174250</v>
      </c>
      <c r="G94" s="10">
        <v>0</v>
      </c>
      <c r="H94" s="10">
        <v>13940</v>
      </c>
      <c r="I94" s="10">
        <v>188190</v>
      </c>
      <c r="J94" s="1"/>
      <c r="K94" s="5"/>
    </row>
    <row r="95" spans="2:11">
      <c r="B95" s="8"/>
      <c r="C95" s="1" t="s">
        <v>1275</v>
      </c>
      <c r="D95" s="1" t="s">
        <v>1274</v>
      </c>
      <c r="E95" s="1" t="s">
        <v>1236</v>
      </c>
      <c r="F95" s="10">
        <v>259812</v>
      </c>
      <c r="G95" s="10">
        <v>15012</v>
      </c>
      <c r="H95" s="10">
        <v>19584</v>
      </c>
      <c r="I95" s="10">
        <v>279396</v>
      </c>
      <c r="J95" s="1"/>
      <c r="K95" s="5"/>
    </row>
    <row r="96" spans="2:11">
      <c r="B96" s="8"/>
      <c r="C96" s="1" t="s">
        <v>1287</v>
      </c>
      <c r="D96" s="1" t="s">
        <v>1286</v>
      </c>
      <c r="E96" s="1" t="s">
        <v>1236</v>
      </c>
      <c r="F96" s="10">
        <v>383779</v>
      </c>
      <c r="G96" s="10">
        <v>11260</v>
      </c>
      <c r="H96" s="10">
        <v>29802</v>
      </c>
      <c r="I96" s="10">
        <v>413581</v>
      </c>
      <c r="J96" s="1"/>
      <c r="K96" s="5"/>
    </row>
    <row r="97" spans="2:11">
      <c r="B97" s="8"/>
      <c r="C97" s="1" t="s">
        <v>1291</v>
      </c>
      <c r="D97" s="1" t="s">
        <v>1234</v>
      </c>
      <c r="E97" s="1" t="s">
        <v>1236</v>
      </c>
      <c r="F97" s="10">
        <v>279400</v>
      </c>
      <c r="G97" s="10">
        <v>6400</v>
      </c>
      <c r="H97" s="10">
        <v>21840</v>
      </c>
      <c r="I97" s="10">
        <v>301240</v>
      </c>
      <c r="J97" s="1"/>
      <c r="K97" s="5"/>
    </row>
    <row r="98" spans="2:11">
      <c r="B98" s="8"/>
      <c r="C98" s="1" t="s">
        <v>1316</v>
      </c>
      <c r="D98" s="1" t="s">
        <v>1315</v>
      </c>
      <c r="E98" s="1" t="s">
        <v>1236</v>
      </c>
      <c r="F98" s="10">
        <v>360000</v>
      </c>
      <c r="G98" s="10">
        <v>0</v>
      </c>
      <c r="H98" s="10">
        <v>28800</v>
      </c>
      <c r="I98" s="10">
        <v>388800</v>
      </c>
      <c r="J98" s="1"/>
      <c r="K98" s="5"/>
    </row>
    <row r="99" spans="2:11">
      <c r="B99" s="8"/>
      <c r="C99" s="1" t="s">
        <v>1321</v>
      </c>
      <c r="D99" s="1" t="s">
        <v>1286</v>
      </c>
      <c r="E99" s="1" t="s">
        <v>1236</v>
      </c>
      <c r="F99" s="10">
        <v>294500</v>
      </c>
      <c r="G99" s="10">
        <v>5700</v>
      </c>
      <c r="H99" s="10">
        <v>23104</v>
      </c>
      <c r="I99" s="10">
        <v>317604</v>
      </c>
      <c r="J99" s="1"/>
      <c r="K99" s="5"/>
    </row>
    <row r="100" spans="2:11">
      <c r="B100" s="8"/>
      <c r="C100" s="1" t="s">
        <v>1333</v>
      </c>
      <c r="D100" s="1" t="s">
        <v>1332</v>
      </c>
      <c r="E100" s="1" t="s">
        <v>1236</v>
      </c>
      <c r="F100" s="10">
        <v>283381</v>
      </c>
      <c r="G100" s="10">
        <v>-1500</v>
      </c>
      <c r="H100" s="10">
        <v>22790</v>
      </c>
      <c r="I100" s="10">
        <v>306171</v>
      </c>
      <c r="J100" s="1"/>
      <c r="K100" s="5"/>
    </row>
    <row r="101" spans="2:11">
      <c r="B101" s="8"/>
      <c r="C101" s="1" t="s">
        <v>1339</v>
      </c>
      <c r="D101" s="1" t="s">
        <v>1234</v>
      </c>
      <c r="E101" s="1" t="s">
        <v>1236</v>
      </c>
      <c r="F101" s="10">
        <v>224052</v>
      </c>
      <c r="G101" s="10">
        <v>6912</v>
      </c>
      <c r="H101" s="10">
        <v>17371</v>
      </c>
      <c r="I101" s="10">
        <v>241423</v>
      </c>
      <c r="J101" s="1"/>
      <c r="K101" s="5"/>
    </row>
    <row r="102" spans="2:11">
      <c r="B102" s="8"/>
      <c r="C102" s="1" t="s">
        <v>1341</v>
      </c>
      <c r="D102" s="1" t="s">
        <v>1340</v>
      </c>
      <c r="E102" s="1" t="s">
        <v>1236</v>
      </c>
      <c r="F102" s="10">
        <v>309760</v>
      </c>
      <c r="G102" s="10">
        <v>5760</v>
      </c>
      <c r="H102" s="10">
        <v>24320</v>
      </c>
      <c r="I102" s="10">
        <v>334080</v>
      </c>
      <c r="J102" s="1"/>
      <c r="K102" s="5"/>
    </row>
    <row r="103" spans="2:11">
      <c r="B103" s="8"/>
      <c r="C103" s="1" t="s">
        <v>1355</v>
      </c>
      <c r="D103" s="1" t="s">
        <v>1286</v>
      </c>
      <c r="E103" s="1" t="s">
        <v>1236</v>
      </c>
      <c r="F103" s="10">
        <v>393390</v>
      </c>
      <c r="G103" s="10">
        <v>2940</v>
      </c>
      <c r="H103" s="10">
        <v>31236</v>
      </c>
      <c r="I103" s="10">
        <v>424626</v>
      </c>
      <c r="J103" s="1"/>
      <c r="K103" s="5"/>
    </row>
    <row r="104" spans="2:11">
      <c r="B104" s="8"/>
      <c r="C104" s="1" t="s">
        <v>1361</v>
      </c>
      <c r="D104" s="1" t="s">
        <v>1360</v>
      </c>
      <c r="E104" s="1" t="s">
        <v>1236</v>
      </c>
      <c r="F104" s="10">
        <v>291540</v>
      </c>
      <c r="G104" s="10">
        <v>5940</v>
      </c>
      <c r="H104" s="10">
        <v>22848</v>
      </c>
      <c r="I104" s="10">
        <v>314388</v>
      </c>
      <c r="J104" s="1"/>
      <c r="K104" s="5"/>
    </row>
    <row r="105" spans="2:11">
      <c r="B105" s="8"/>
      <c r="C105" s="1" t="s">
        <v>1373</v>
      </c>
      <c r="D105" s="1" t="s">
        <v>1286</v>
      </c>
      <c r="E105" s="1" t="s">
        <v>1236</v>
      </c>
      <c r="F105" s="10">
        <v>131472</v>
      </c>
      <c r="G105" s="10">
        <v>1872</v>
      </c>
      <c r="H105" s="10">
        <v>10368</v>
      </c>
      <c r="I105" s="10">
        <v>141840</v>
      </c>
      <c r="J105" s="1"/>
      <c r="K105" s="5"/>
    </row>
    <row r="106" spans="2:11">
      <c r="B106" s="8"/>
      <c r="C106" s="1" t="s">
        <v>1375</v>
      </c>
      <c r="D106" s="1" t="s">
        <v>1374</v>
      </c>
      <c r="E106" s="1" t="s">
        <v>1236</v>
      </c>
      <c r="F106" s="10">
        <v>220932</v>
      </c>
      <c r="G106" s="10">
        <v>4932</v>
      </c>
      <c r="H106" s="10">
        <v>17280</v>
      </c>
      <c r="I106" s="10">
        <v>238212</v>
      </c>
      <c r="J106" s="1"/>
      <c r="K106" s="5"/>
    </row>
    <row r="107" spans="2:11">
      <c r="B107" s="8"/>
      <c r="C107" s="1" t="s">
        <v>1396</v>
      </c>
      <c r="D107" s="1" t="s">
        <v>1270</v>
      </c>
      <c r="E107" s="1" t="s">
        <v>1236</v>
      </c>
      <c r="F107" s="10">
        <v>194700</v>
      </c>
      <c r="G107" s="10">
        <v>8400</v>
      </c>
      <c r="H107" s="10">
        <v>14904</v>
      </c>
      <c r="I107" s="10">
        <v>209604</v>
      </c>
      <c r="J107" s="1"/>
      <c r="K107" s="5"/>
    </row>
    <row r="108" spans="2:11">
      <c r="B108" s="8"/>
      <c r="C108" s="1" t="s">
        <v>1408</v>
      </c>
      <c r="D108" s="1" t="s">
        <v>1407</v>
      </c>
      <c r="E108" s="1" t="s">
        <v>1236</v>
      </c>
      <c r="F108" s="10">
        <v>160820</v>
      </c>
      <c r="G108" s="10">
        <v>1320</v>
      </c>
      <c r="H108" s="10">
        <v>12760</v>
      </c>
      <c r="I108" s="10">
        <v>173580</v>
      </c>
      <c r="J108" s="1"/>
      <c r="K108" s="5"/>
    </row>
    <row r="109" spans="2:11">
      <c r="B109" s="8"/>
      <c r="C109" s="1" t="s">
        <v>1411</v>
      </c>
      <c r="D109" s="1" t="s">
        <v>1234</v>
      </c>
      <c r="E109" s="1" t="s">
        <v>1236</v>
      </c>
      <c r="F109" s="10">
        <v>263150</v>
      </c>
      <c r="G109" s="10">
        <v>-8800</v>
      </c>
      <c r="H109" s="10">
        <v>21756</v>
      </c>
      <c r="I109" s="10">
        <v>284906</v>
      </c>
      <c r="J109" s="1"/>
      <c r="K109" s="5"/>
    </row>
    <row r="110" spans="2:11">
      <c r="B110" s="8"/>
      <c r="C110" s="1" t="s">
        <v>1416</v>
      </c>
      <c r="D110" s="1" t="s">
        <v>1415</v>
      </c>
      <c r="E110" s="1" t="s">
        <v>1236</v>
      </c>
      <c r="F110" s="10">
        <v>326960</v>
      </c>
      <c r="G110" s="10">
        <v>6960</v>
      </c>
      <c r="H110" s="10">
        <v>25600</v>
      </c>
      <c r="I110" s="10">
        <v>352560</v>
      </c>
      <c r="J110" s="1"/>
      <c r="K110" s="5"/>
    </row>
    <row r="111" spans="2:11">
      <c r="B111" s="8"/>
      <c r="C111" s="1" t="s">
        <v>1423</v>
      </c>
      <c r="D111" s="1" t="s">
        <v>1422</v>
      </c>
      <c r="E111" s="1" t="s">
        <v>1236</v>
      </c>
      <c r="F111" s="10">
        <v>470300</v>
      </c>
      <c r="G111" s="10">
        <v>6300</v>
      </c>
      <c r="H111" s="10">
        <v>37120</v>
      </c>
      <c r="I111" s="10">
        <v>507420</v>
      </c>
      <c r="J111" s="1"/>
      <c r="K111" s="5"/>
    </row>
    <row r="112" spans="2:11">
      <c r="B112" s="8"/>
      <c r="C112" s="1" t="s">
        <v>1249</v>
      </c>
      <c r="D112" s="1" t="s">
        <v>1248</v>
      </c>
      <c r="E112" s="1" t="s">
        <v>1250</v>
      </c>
      <c r="F112" s="10">
        <v>167400</v>
      </c>
      <c r="G112" s="10">
        <v>0</v>
      </c>
      <c r="H112" s="10">
        <v>13392</v>
      </c>
      <c r="I112" s="10">
        <v>180792</v>
      </c>
      <c r="J112" s="1"/>
      <c r="K112" s="5"/>
    </row>
    <row r="113" spans="2:11">
      <c r="B113" s="8"/>
      <c r="C113" s="1" t="s">
        <v>1281</v>
      </c>
      <c r="D113" s="1" t="s">
        <v>1280</v>
      </c>
      <c r="E113" s="1" t="s">
        <v>1250</v>
      </c>
      <c r="F113" s="10">
        <v>210420</v>
      </c>
      <c r="G113" s="10">
        <v>420</v>
      </c>
      <c r="H113" s="10">
        <v>16800</v>
      </c>
      <c r="I113" s="10">
        <v>227220</v>
      </c>
      <c r="J113" s="1"/>
      <c r="K113" s="5"/>
    </row>
    <row r="114" spans="2:11">
      <c r="B114" s="8"/>
      <c r="C114" s="1" t="s">
        <v>1300</v>
      </c>
      <c r="D114" s="1" t="s">
        <v>1299</v>
      </c>
      <c r="E114" s="1" t="s">
        <v>1250</v>
      </c>
      <c r="F114" s="10">
        <v>289200</v>
      </c>
      <c r="G114" s="10">
        <v>4200</v>
      </c>
      <c r="H114" s="10">
        <v>22800</v>
      </c>
      <c r="I114" s="10">
        <v>312000</v>
      </c>
      <c r="J114" s="1"/>
      <c r="K114" s="5"/>
    </row>
    <row r="115" spans="2:11">
      <c r="B115" s="8"/>
      <c r="C115" s="1" t="s">
        <v>1326</v>
      </c>
      <c r="D115" s="1" t="s">
        <v>1280</v>
      </c>
      <c r="E115" s="1" t="s">
        <v>1250</v>
      </c>
      <c r="F115" s="10">
        <v>97830</v>
      </c>
      <c r="G115" s="10">
        <v>630</v>
      </c>
      <c r="H115" s="10">
        <v>7776</v>
      </c>
      <c r="I115" s="10">
        <v>105606</v>
      </c>
      <c r="J115" s="1"/>
      <c r="K115" s="5"/>
    </row>
    <row r="116" spans="2:11" ht="14.25" thickBot="1">
      <c r="B116" s="9"/>
      <c r="C116" s="3" t="s">
        <v>1402</v>
      </c>
      <c r="D116" s="3" t="s">
        <v>1401</v>
      </c>
      <c r="E116" s="3" t="s">
        <v>1250</v>
      </c>
      <c r="F116" s="11">
        <v>268565</v>
      </c>
      <c r="G116" s="11">
        <v>6840</v>
      </c>
      <c r="H116" s="11">
        <v>20938</v>
      </c>
      <c r="I116" s="11">
        <v>289503</v>
      </c>
      <c r="J116" s="3"/>
      <c r="K116" s="6"/>
    </row>
    <row r="117" spans="2:11" ht="15" thickTop="1" thickBot="1">
      <c r="B117" s="229" t="s">
        <v>1593</v>
      </c>
      <c r="C117" s="230"/>
      <c r="D117" s="230"/>
      <c r="E117" s="231"/>
      <c r="F117" s="16">
        <f>SUM(F4:F116)</f>
        <v>28963564</v>
      </c>
      <c r="G117" s="16">
        <f>SUM(G4:G116)</f>
        <v>682533</v>
      </c>
      <c r="H117" s="16">
        <f>SUM(H4:H116)</f>
        <v>2262482</v>
      </c>
      <c r="I117" s="16">
        <f>SUM(I4:I116)</f>
        <v>31226046</v>
      </c>
      <c r="J117" s="17"/>
      <c r="K117" s="14"/>
    </row>
    <row r="118" spans="2:11" ht="14.25" thickTop="1"/>
    <row r="120" spans="2:11">
      <c r="F120" s="23"/>
      <c r="G120" s="1" t="s">
        <v>1609</v>
      </c>
      <c r="H120" s="1" t="s">
        <v>1610</v>
      </c>
      <c r="I120" s="1" t="s">
        <v>1611</v>
      </c>
    </row>
    <row r="121" spans="2:11">
      <c r="E121">
        <v>100077</v>
      </c>
      <c r="F121" s="1" t="s">
        <v>1298</v>
      </c>
      <c r="G121" s="20">
        <f t="shared" ref="G121:G127" si="0">SUMIF(E:E,F121,F:F)</f>
        <v>3754356</v>
      </c>
      <c r="H121" s="20">
        <v>0</v>
      </c>
      <c r="I121" s="20">
        <f t="shared" ref="I121:I127" si="1">SUM(G121:H121)</f>
        <v>3754356</v>
      </c>
    </row>
    <row r="122" spans="2:11">
      <c r="E122">
        <v>100010</v>
      </c>
      <c r="F122" s="1" t="s">
        <v>1236</v>
      </c>
      <c r="G122" s="20">
        <f t="shared" si="0"/>
        <v>5956538</v>
      </c>
      <c r="H122" s="20">
        <v>0</v>
      </c>
      <c r="I122" s="20">
        <f t="shared" si="1"/>
        <v>5956538</v>
      </c>
    </row>
    <row r="123" spans="2:11">
      <c r="E123">
        <v>100173</v>
      </c>
      <c r="F123" s="1" t="s">
        <v>1241</v>
      </c>
      <c r="G123" s="20">
        <f t="shared" si="0"/>
        <v>7541954</v>
      </c>
      <c r="H123" s="20">
        <v>0</v>
      </c>
      <c r="I123" s="20">
        <f t="shared" si="1"/>
        <v>7541954</v>
      </c>
    </row>
    <row r="124" spans="2:11">
      <c r="E124">
        <v>100182</v>
      </c>
      <c r="F124" s="1" t="s">
        <v>1247</v>
      </c>
      <c r="G124" s="20">
        <f t="shared" si="0"/>
        <v>9456574</v>
      </c>
      <c r="H124" s="20">
        <v>0</v>
      </c>
      <c r="I124" s="20">
        <f t="shared" si="1"/>
        <v>9456574</v>
      </c>
    </row>
    <row r="125" spans="2:11">
      <c r="E125">
        <v>100201</v>
      </c>
      <c r="F125" s="1" t="s">
        <v>1250</v>
      </c>
      <c r="G125" s="20">
        <f t="shared" si="0"/>
        <v>1033415</v>
      </c>
      <c r="H125" s="20">
        <v>0</v>
      </c>
      <c r="I125" s="20">
        <f t="shared" si="1"/>
        <v>1033415</v>
      </c>
    </row>
    <row r="126" spans="2:11">
      <c r="E126">
        <v>100217</v>
      </c>
      <c r="F126" s="1" t="s">
        <v>1244</v>
      </c>
      <c r="G126" s="20">
        <f t="shared" si="0"/>
        <v>874017</v>
      </c>
      <c r="H126" s="20">
        <v>0</v>
      </c>
      <c r="I126" s="20">
        <f t="shared" si="1"/>
        <v>874017</v>
      </c>
    </row>
    <row r="127" spans="2:11">
      <c r="E127">
        <v>100218</v>
      </c>
      <c r="F127" s="1" t="s">
        <v>1277</v>
      </c>
      <c r="G127" s="20">
        <f t="shared" si="0"/>
        <v>346710</v>
      </c>
      <c r="H127" s="20">
        <v>0</v>
      </c>
      <c r="I127" s="20">
        <f t="shared" si="1"/>
        <v>346710</v>
      </c>
    </row>
    <row r="128" spans="2:11">
      <c r="F128" s="21" t="s">
        <v>1593</v>
      </c>
      <c r="G128" s="22">
        <f>SUM(G121:G127)</f>
        <v>28963564</v>
      </c>
      <c r="H128" s="22">
        <f>SUM(H121:H127)</f>
        <v>0</v>
      </c>
      <c r="I128" s="22">
        <f>SUM(I121:I127)</f>
        <v>28963564</v>
      </c>
    </row>
  </sheetData>
  <sortState ref="B4:K116">
    <sortCondition ref="E4:E116"/>
  </sortState>
  <mergeCells count="1">
    <mergeCell ref="B117:E117"/>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K94"/>
  <sheetViews>
    <sheetView zoomScale="85" zoomScaleNormal="85" workbookViewId="0">
      <selection activeCell="D16" sqref="D16"/>
    </sheetView>
  </sheetViews>
  <sheetFormatPr defaultRowHeight="13.5"/>
  <cols>
    <col min="3" max="3" width="12.375" bestFit="1" customWidth="1"/>
    <col min="4" max="4" width="47.375" customWidth="1"/>
    <col min="5" max="5" width="11"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20</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1429</v>
      </c>
      <c r="D4" s="45" t="s">
        <v>1673</v>
      </c>
      <c r="E4" s="1" t="s">
        <v>1430</v>
      </c>
      <c r="F4" s="10">
        <v>570000</v>
      </c>
      <c r="G4" s="10">
        <v>570000</v>
      </c>
      <c r="H4" s="10">
        <v>45600</v>
      </c>
      <c r="I4" s="10">
        <v>615600</v>
      </c>
      <c r="J4" s="1"/>
      <c r="K4" s="5"/>
    </row>
    <row r="5" spans="2:11">
      <c r="B5" s="8"/>
      <c r="C5" s="1" t="s">
        <v>1433</v>
      </c>
      <c r="D5" s="45" t="s">
        <v>1647</v>
      </c>
      <c r="E5" s="1" t="s">
        <v>1430</v>
      </c>
      <c r="F5" s="10">
        <v>454720</v>
      </c>
      <c r="G5" s="10">
        <v>454720</v>
      </c>
      <c r="H5" s="10">
        <v>36377</v>
      </c>
      <c r="I5" s="10">
        <v>491097</v>
      </c>
      <c r="J5" s="1"/>
      <c r="K5" s="5"/>
    </row>
    <row r="6" spans="2:11">
      <c r="B6" s="8"/>
      <c r="C6" s="1" t="s">
        <v>1437</v>
      </c>
      <c r="D6" s="45" t="s">
        <v>1648</v>
      </c>
      <c r="E6" s="1" t="s">
        <v>1430</v>
      </c>
      <c r="F6" s="10">
        <v>500000</v>
      </c>
      <c r="G6" s="10">
        <v>500000</v>
      </c>
      <c r="H6" s="10">
        <v>40000</v>
      </c>
      <c r="I6" s="10">
        <v>540000</v>
      </c>
      <c r="J6" s="1"/>
      <c r="K6" s="5"/>
    </row>
    <row r="7" spans="2:11">
      <c r="B7" s="8"/>
      <c r="C7" s="1" t="s">
        <v>1445</v>
      </c>
      <c r="D7" s="45" t="s">
        <v>1649</v>
      </c>
      <c r="E7" s="1" t="s">
        <v>1430</v>
      </c>
      <c r="F7" s="10">
        <v>665000</v>
      </c>
      <c r="G7" s="10">
        <v>665000</v>
      </c>
      <c r="H7" s="10">
        <v>53200</v>
      </c>
      <c r="I7" s="10">
        <v>718200</v>
      </c>
      <c r="J7" s="1"/>
      <c r="K7" s="5"/>
    </row>
    <row r="8" spans="2:11">
      <c r="B8" s="8"/>
      <c r="C8" s="1" t="s">
        <v>1458</v>
      </c>
      <c r="D8" s="45" t="s">
        <v>1650</v>
      </c>
      <c r="E8" s="1" t="s">
        <v>1430</v>
      </c>
      <c r="F8" s="10">
        <v>560000</v>
      </c>
      <c r="G8" s="10">
        <v>560000</v>
      </c>
      <c r="H8" s="10">
        <v>44800</v>
      </c>
      <c r="I8" s="10">
        <v>604800</v>
      </c>
      <c r="J8" s="1"/>
      <c r="K8" s="5"/>
    </row>
    <row r="9" spans="2:11">
      <c r="B9" s="8"/>
      <c r="C9" s="1" t="s">
        <v>1465</v>
      </c>
      <c r="D9" s="45" t="s">
        <v>1649</v>
      </c>
      <c r="E9" s="1" t="s">
        <v>1430</v>
      </c>
      <c r="F9" s="10">
        <v>224430</v>
      </c>
      <c r="G9" s="10">
        <v>224430</v>
      </c>
      <c r="H9" s="10">
        <v>17954.400000000001</v>
      </c>
      <c r="I9" s="10">
        <v>242384.4</v>
      </c>
      <c r="J9" s="1"/>
      <c r="K9" s="5"/>
    </row>
    <row r="10" spans="2:11">
      <c r="B10" s="8"/>
      <c r="C10" s="1" t="s">
        <v>1469</v>
      </c>
      <c r="D10" s="45" t="s">
        <v>1651</v>
      </c>
      <c r="E10" s="1" t="s">
        <v>1430</v>
      </c>
      <c r="F10" s="10">
        <v>580000</v>
      </c>
      <c r="G10" s="10">
        <v>580000</v>
      </c>
      <c r="H10" s="10">
        <v>46400</v>
      </c>
      <c r="I10" s="10">
        <v>626400</v>
      </c>
      <c r="J10" s="1"/>
      <c r="K10" s="5"/>
    </row>
    <row r="11" spans="2:11">
      <c r="B11" s="8"/>
      <c r="C11" s="1" t="s">
        <v>1477</v>
      </c>
      <c r="D11" s="45" t="s">
        <v>1652</v>
      </c>
      <c r="E11" s="1" t="s">
        <v>1430</v>
      </c>
      <c r="F11" s="10">
        <v>420000</v>
      </c>
      <c r="G11" s="10">
        <v>420000</v>
      </c>
      <c r="H11" s="10">
        <v>33600</v>
      </c>
      <c r="I11" s="10">
        <v>453600</v>
      </c>
      <c r="J11" s="1"/>
      <c r="K11" s="5"/>
    </row>
    <row r="12" spans="2:11">
      <c r="B12" s="8"/>
      <c r="C12" s="1" t="s">
        <v>1484</v>
      </c>
      <c r="D12" s="45" t="s">
        <v>1653</v>
      </c>
      <c r="E12" s="1" t="s">
        <v>1430</v>
      </c>
      <c r="F12" s="10">
        <v>528235</v>
      </c>
      <c r="G12" s="10">
        <v>528235</v>
      </c>
      <c r="H12" s="10">
        <v>42258</v>
      </c>
      <c r="I12" s="10">
        <v>570493</v>
      </c>
      <c r="J12" s="1"/>
      <c r="K12" s="5"/>
    </row>
    <row r="13" spans="2:11">
      <c r="B13" s="8"/>
      <c r="C13" s="1" t="s">
        <v>1488</v>
      </c>
      <c r="D13" s="45" t="s">
        <v>1654</v>
      </c>
      <c r="E13" s="1" t="s">
        <v>1430</v>
      </c>
      <c r="F13" s="10">
        <v>520000</v>
      </c>
      <c r="G13" s="10">
        <v>520000</v>
      </c>
      <c r="H13" s="10">
        <v>41600</v>
      </c>
      <c r="I13" s="10">
        <v>561600</v>
      </c>
      <c r="J13" s="1"/>
      <c r="K13" s="5"/>
    </row>
    <row r="14" spans="2:11">
      <c r="B14" s="8"/>
      <c r="C14" s="1" t="s">
        <v>1491</v>
      </c>
      <c r="D14" s="45" t="s">
        <v>1649</v>
      </c>
      <c r="E14" s="1" t="s">
        <v>1430</v>
      </c>
      <c r="F14" s="10">
        <v>490000</v>
      </c>
      <c r="G14" s="10">
        <v>490000</v>
      </c>
      <c r="H14" s="10">
        <v>39200</v>
      </c>
      <c r="I14" s="10">
        <v>529200</v>
      </c>
      <c r="J14" s="1"/>
      <c r="K14" s="5"/>
    </row>
    <row r="15" spans="2:11">
      <c r="B15" s="8"/>
      <c r="C15" s="1" t="s">
        <v>1493</v>
      </c>
      <c r="D15" s="45" t="s">
        <v>1655</v>
      </c>
      <c r="E15" s="1" t="s">
        <v>1430</v>
      </c>
      <c r="F15" s="10">
        <v>650000</v>
      </c>
      <c r="G15" s="10">
        <v>650000</v>
      </c>
      <c r="H15" s="10">
        <v>52000</v>
      </c>
      <c r="I15" s="10">
        <v>702000</v>
      </c>
      <c r="J15" s="1"/>
      <c r="K15" s="5"/>
    </row>
    <row r="16" spans="2:11">
      <c r="B16" s="8"/>
      <c r="C16" s="1" t="s">
        <v>1426</v>
      </c>
      <c r="D16" s="45" t="s">
        <v>1656</v>
      </c>
      <c r="E16" s="1" t="s">
        <v>1427</v>
      </c>
      <c r="F16" s="10">
        <v>526350</v>
      </c>
      <c r="G16" s="10">
        <v>526350</v>
      </c>
      <c r="H16" s="10">
        <v>42108</v>
      </c>
      <c r="I16" s="10">
        <v>568458</v>
      </c>
      <c r="J16" s="1"/>
      <c r="K16" s="5"/>
    </row>
    <row r="17" spans="2:11">
      <c r="B17" s="8"/>
      <c r="C17" s="1" t="s">
        <v>1428</v>
      </c>
      <c r="D17" s="45" t="s">
        <v>1671</v>
      </c>
      <c r="E17" s="1" t="s">
        <v>1427</v>
      </c>
      <c r="F17" s="10">
        <v>590000</v>
      </c>
      <c r="G17" s="10">
        <v>590000</v>
      </c>
      <c r="H17" s="10">
        <v>47200</v>
      </c>
      <c r="I17" s="10">
        <v>637200</v>
      </c>
      <c r="J17" s="1"/>
      <c r="K17" s="5"/>
    </row>
    <row r="18" spans="2:11">
      <c r="B18" s="8"/>
      <c r="C18" s="1" t="s">
        <v>1434</v>
      </c>
      <c r="D18" s="1" t="s">
        <v>1657</v>
      </c>
      <c r="E18" s="1" t="s">
        <v>1427</v>
      </c>
      <c r="F18" s="10">
        <v>479125</v>
      </c>
      <c r="G18" s="10">
        <v>479125</v>
      </c>
      <c r="H18" s="10">
        <v>38330</v>
      </c>
      <c r="I18" s="10">
        <v>517455</v>
      </c>
      <c r="J18" s="1"/>
      <c r="K18" s="5"/>
    </row>
    <row r="19" spans="2:11">
      <c r="B19" s="8"/>
      <c r="C19" s="1" t="s">
        <v>1438</v>
      </c>
      <c r="D19" s="1" t="s">
        <v>1658</v>
      </c>
      <c r="E19" s="1" t="s">
        <v>1427</v>
      </c>
      <c r="F19" s="10">
        <v>550000</v>
      </c>
      <c r="G19" s="10">
        <v>550000</v>
      </c>
      <c r="H19" s="10">
        <v>44000</v>
      </c>
      <c r="I19" s="10">
        <v>594000</v>
      </c>
      <c r="J19" s="1"/>
      <c r="K19" s="5"/>
    </row>
    <row r="20" spans="2:11">
      <c r="B20" s="8"/>
      <c r="C20" s="1" t="s">
        <v>1442</v>
      </c>
      <c r="D20" s="1" t="s">
        <v>1659</v>
      </c>
      <c r="E20" s="1" t="s">
        <v>1427</v>
      </c>
      <c r="F20" s="10">
        <v>570000</v>
      </c>
      <c r="G20" s="10">
        <v>570000</v>
      </c>
      <c r="H20" s="10">
        <v>45600</v>
      </c>
      <c r="I20" s="10">
        <v>615600</v>
      </c>
      <c r="J20" s="1"/>
      <c r="K20" s="5"/>
    </row>
    <row r="21" spans="2:11">
      <c r="B21" s="8"/>
      <c r="C21" s="1" t="s">
        <v>1452</v>
      </c>
      <c r="D21" s="1" t="s">
        <v>1655</v>
      </c>
      <c r="E21" s="1" t="s">
        <v>1427</v>
      </c>
      <c r="F21" s="10">
        <v>700000</v>
      </c>
      <c r="G21" s="10">
        <v>700000</v>
      </c>
      <c r="H21" s="10">
        <v>56000</v>
      </c>
      <c r="I21" s="10">
        <v>756000</v>
      </c>
      <c r="J21" s="1"/>
      <c r="K21" s="5"/>
    </row>
    <row r="22" spans="2:11">
      <c r="B22" s="8"/>
      <c r="C22" s="1" t="s">
        <v>1456</v>
      </c>
      <c r="D22" s="1" t="s">
        <v>1660</v>
      </c>
      <c r="E22" s="1" t="s">
        <v>1427</v>
      </c>
      <c r="F22" s="10">
        <v>689735</v>
      </c>
      <c r="G22" s="10">
        <v>689735</v>
      </c>
      <c r="H22" s="10">
        <v>55178</v>
      </c>
      <c r="I22" s="10">
        <v>744913</v>
      </c>
      <c r="J22" s="1"/>
      <c r="K22" s="5"/>
    </row>
    <row r="23" spans="2:11">
      <c r="B23" s="8"/>
      <c r="C23" s="1" t="s">
        <v>1459</v>
      </c>
      <c r="D23" s="1" t="s">
        <v>1661</v>
      </c>
      <c r="E23" s="1" t="s">
        <v>1427</v>
      </c>
      <c r="F23" s="10">
        <v>550000</v>
      </c>
      <c r="G23" s="10">
        <v>550000</v>
      </c>
      <c r="H23" s="10">
        <v>44000</v>
      </c>
      <c r="I23" s="10">
        <v>594000</v>
      </c>
      <c r="J23" s="1"/>
      <c r="K23" s="5"/>
    </row>
    <row r="24" spans="2:11">
      <c r="B24" s="8"/>
      <c r="C24" s="1" t="s">
        <v>1462</v>
      </c>
      <c r="D24" s="1" t="s">
        <v>1662</v>
      </c>
      <c r="E24" s="1" t="s">
        <v>1427</v>
      </c>
      <c r="F24" s="10">
        <v>590000</v>
      </c>
      <c r="G24" s="10">
        <v>590000</v>
      </c>
      <c r="H24" s="10">
        <v>47200</v>
      </c>
      <c r="I24" s="10">
        <v>637200</v>
      </c>
      <c r="J24" s="1"/>
      <c r="K24" s="5"/>
    </row>
    <row r="25" spans="2:11">
      <c r="B25" s="8"/>
      <c r="C25" s="1" t="s">
        <v>1472</v>
      </c>
      <c r="D25" s="1" t="s">
        <v>1663</v>
      </c>
      <c r="E25" s="1" t="s">
        <v>1427</v>
      </c>
      <c r="F25" s="10">
        <v>520000</v>
      </c>
      <c r="G25" s="10">
        <v>520000</v>
      </c>
      <c r="H25" s="10">
        <v>41600</v>
      </c>
      <c r="I25" s="10">
        <v>561600</v>
      </c>
      <c r="J25" s="1"/>
      <c r="K25" s="5"/>
    </row>
    <row r="26" spans="2:11">
      <c r="B26" s="8"/>
      <c r="C26" s="1" t="s">
        <v>1478</v>
      </c>
      <c r="D26" s="1" t="s">
        <v>1664</v>
      </c>
      <c r="E26" s="1" t="s">
        <v>1427</v>
      </c>
      <c r="F26" s="10">
        <v>486000</v>
      </c>
      <c r="G26" s="10">
        <v>486000</v>
      </c>
      <c r="H26" s="10">
        <v>38880</v>
      </c>
      <c r="I26" s="10">
        <v>524880</v>
      </c>
      <c r="J26" s="1"/>
      <c r="K26" s="5"/>
    </row>
    <row r="27" spans="2:11">
      <c r="B27" s="8"/>
      <c r="C27" s="1" t="s">
        <v>1481</v>
      </c>
      <c r="D27" s="1" t="s">
        <v>1665</v>
      </c>
      <c r="E27" s="1" t="s">
        <v>1427</v>
      </c>
      <c r="F27" s="10">
        <v>550000</v>
      </c>
      <c r="G27" s="10">
        <v>550000</v>
      </c>
      <c r="H27" s="10">
        <v>44000</v>
      </c>
      <c r="I27" s="10">
        <v>594000</v>
      </c>
      <c r="J27" s="1"/>
      <c r="K27" s="5"/>
    </row>
    <row r="28" spans="2:11">
      <c r="B28" s="8"/>
      <c r="C28" s="1" t="s">
        <v>1483</v>
      </c>
      <c r="D28" s="1" t="s">
        <v>1666</v>
      </c>
      <c r="E28" s="1" t="s">
        <v>1427</v>
      </c>
      <c r="F28" s="10">
        <v>500000</v>
      </c>
      <c r="G28" s="10">
        <v>500000</v>
      </c>
      <c r="H28" s="10">
        <v>40000</v>
      </c>
      <c r="I28" s="10">
        <v>540000</v>
      </c>
      <c r="J28" s="1"/>
      <c r="K28" s="5"/>
    </row>
    <row r="29" spans="2:11">
      <c r="B29" s="8"/>
      <c r="C29" s="1" t="s">
        <v>1494</v>
      </c>
      <c r="D29" s="1" t="s">
        <v>1667</v>
      </c>
      <c r="E29" s="1" t="s">
        <v>1427</v>
      </c>
      <c r="F29" s="10">
        <v>670000</v>
      </c>
      <c r="G29" s="10">
        <v>670000</v>
      </c>
      <c r="H29" s="10">
        <v>53600</v>
      </c>
      <c r="I29" s="10">
        <v>723600</v>
      </c>
      <c r="J29" s="1"/>
      <c r="K29" s="5"/>
    </row>
    <row r="30" spans="2:11">
      <c r="B30" s="8"/>
      <c r="C30" s="1" t="s">
        <v>1496</v>
      </c>
      <c r="D30" s="1" t="s">
        <v>1668</v>
      </c>
      <c r="E30" s="1" t="s">
        <v>1427</v>
      </c>
      <c r="F30" s="10">
        <v>575000</v>
      </c>
      <c r="G30" s="10">
        <v>575000</v>
      </c>
      <c r="H30" s="10">
        <v>46000</v>
      </c>
      <c r="I30" s="10">
        <v>621000</v>
      </c>
      <c r="J30" s="1"/>
      <c r="K30" s="5"/>
    </row>
    <row r="31" spans="2:11">
      <c r="B31" s="8"/>
      <c r="C31" s="1" t="s">
        <v>1500</v>
      </c>
      <c r="D31" s="1" t="s">
        <v>1669</v>
      </c>
      <c r="E31" s="1" t="s">
        <v>1427</v>
      </c>
      <c r="F31" s="10">
        <v>297500</v>
      </c>
      <c r="G31" s="10">
        <v>297500</v>
      </c>
      <c r="H31" s="10">
        <v>23800</v>
      </c>
      <c r="I31" s="10">
        <v>321300</v>
      </c>
      <c r="J31" s="1"/>
      <c r="K31" s="5"/>
    </row>
    <row r="32" spans="2:11">
      <c r="B32" s="8"/>
      <c r="C32" s="1" t="s">
        <v>1503</v>
      </c>
      <c r="D32" s="1" t="s">
        <v>1670</v>
      </c>
      <c r="E32" s="1" t="s">
        <v>1427</v>
      </c>
      <c r="F32" s="10">
        <v>550000</v>
      </c>
      <c r="G32" s="10">
        <v>550000</v>
      </c>
      <c r="H32" s="10">
        <v>44000</v>
      </c>
      <c r="I32" s="10">
        <v>594000</v>
      </c>
      <c r="J32" s="1"/>
      <c r="K32" s="5"/>
    </row>
    <row r="33" spans="2:11">
      <c r="B33" s="8"/>
      <c r="C33" s="1" t="s">
        <v>1506</v>
      </c>
      <c r="D33" s="1" t="s">
        <v>1672</v>
      </c>
      <c r="E33" s="1" t="s">
        <v>1427</v>
      </c>
      <c r="F33" s="10">
        <v>485000</v>
      </c>
      <c r="G33" s="10">
        <v>485000</v>
      </c>
      <c r="H33" s="10">
        <v>38800</v>
      </c>
      <c r="I33" s="10">
        <v>523800</v>
      </c>
      <c r="J33" s="1"/>
      <c r="K33" s="5"/>
    </row>
    <row r="34" spans="2:11">
      <c r="B34" s="8"/>
      <c r="C34" s="1" t="s">
        <v>1431</v>
      </c>
      <c r="D34" s="1" t="s">
        <v>1674</v>
      </c>
      <c r="E34" s="1" t="s">
        <v>1432</v>
      </c>
      <c r="F34" s="10">
        <v>300000</v>
      </c>
      <c r="G34" s="10">
        <v>300000</v>
      </c>
      <c r="H34" s="10">
        <v>24000</v>
      </c>
      <c r="I34" s="10">
        <v>324000</v>
      </c>
      <c r="J34" s="1"/>
      <c r="K34" s="5"/>
    </row>
    <row r="35" spans="2:11">
      <c r="B35" s="8"/>
      <c r="C35" s="1" t="s">
        <v>1440</v>
      </c>
      <c r="D35" s="1" t="s">
        <v>1675</v>
      </c>
      <c r="E35" s="1" t="s">
        <v>1432</v>
      </c>
      <c r="F35" s="10">
        <v>430000</v>
      </c>
      <c r="G35" s="10">
        <v>430000</v>
      </c>
      <c r="H35" s="10">
        <v>34400</v>
      </c>
      <c r="I35" s="10">
        <v>464400</v>
      </c>
      <c r="J35" s="1"/>
      <c r="K35" s="5"/>
    </row>
    <row r="36" spans="2:11">
      <c r="B36" s="8"/>
      <c r="C36" s="1" t="s">
        <v>1441</v>
      </c>
      <c r="D36" s="1" t="s">
        <v>1676</v>
      </c>
      <c r="E36" s="1" t="s">
        <v>1432</v>
      </c>
      <c r="F36" s="10">
        <v>580000</v>
      </c>
      <c r="G36" s="10">
        <v>580000</v>
      </c>
      <c r="H36" s="10">
        <v>46400</v>
      </c>
      <c r="I36" s="10">
        <v>626400</v>
      </c>
      <c r="J36" s="1"/>
      <c r="K36" s="5"/>
    </row>
    <row r="37" spans="2:11">
      <c r="B37" s="8"/>
      <c r="C37" s="1" t="s">
        <v>1446</v>
      </c>
      <c r="D37" s="1" t="s">
        <v>1677</v>
      </c>
      <c r="E37" s="1" t="s">
        <v>1432</v>
      </c>
      <c r="F37" s="10">
        <v>640000</v>
      </c>
      <c r="G37" s="10">
        <v>640000</v>
      </c>
      <c r="H37" s="10">
        <v>51200</v>
      </c>
      <c r="I37" s="10">
        <v>691200</v>
      </c>
      <c r="J37" s="1"/>
      <c r="K37" s="5"/>
    </row>
    <row r="38" spans="2:11">
      <c r="B38" s="8"/>
      <c r="C38" s="1" t="s">
        <v>1448</v>
      </c>
      <c r="D38" s="1" t="s">
        <v>1678</v>
      </c>
      <c r="E38" s="1" t="s">
        <v>1432</v>
      </c>
      <c r="F38" s="10">
        <v>580000</v>
      </c>
      <c r="G38" s="10">
        <v>580000</v>
      </c>
      <c r="H38" s="10">
        <v>46400</v>
      </c>
      <c r="I38" s="10">
        <v>626400</v>
      </c>
      <c r="J38" s="1"/>
      <c r="K38" s="5"/>
    </row>
    <row r="39" spans="2:11">
      <c r="B39" s="8"/>
      <c r="C39" s="1" t="s">
        <v>1451</v>
      </c>
      <c r="D39" s="1" t="s">
        <v>1683</v>
      </c>
      <c r="E39" s="1" t="s">
        <v>1432</v>
      </c>
      <c r="F39" s="10">
        <v>400000</v>
      </c>
      <c r="G39" s="10">
        <v>400000</v>
      </c>
      <c r="H39" s="10">
        <v>32000</v>
      </c>
      <c r="I39" s="10">
        <v>432000</v>
      </c>
      <c r="J39" s="1"/>
      <c r="K39" s="5"/>
    </row>
    <row r="40" spans="2:11">
      <c r="B40" s="8"/>
      <c r="C40" s="1" t="s">
        <v>1453</v>
      </c>
      <c r="D40" s="1" t="s">
        <v>1684</v>
      </c>
      <c r="E40" s="1" t="s">
        <v>1432</v>
      </c>
      <c r="F40" s="10">
        <v>440000</v>
      </c>
      <c r="G40" s="10">
        <v>440000</v>
      </c>
      <c r="H40" s="10">
        <v>35200</v>
      </c>
      <c r="I40" s="10">
        <v>475200</v>
      </c>
      <c r="J40" s="1"/>
      <c r="K40" s="5"/>
    </row>
    <row r="41" spans="2:11">
      <c r="B41" s="8"/>
      <c r="C41" s="1" t="s">
        <v>1455</v>
      </c>
      <c r="D41" s="1" t="s">
        <v>1685</v>
      </c>
      <c r="E41" s="1" t="s">
        <v>1432</v>
      </c>
      <c r="F41" s="10">
        <v>530000</v>
      </c>
      <c r="G41" s="10">
        <v>530000</v>
      </c>
      <c r="H41" s="10">
        <v>42400</v>
      </c>
      <c r="I41" s="10">
        <v>572400</v>
      </c>
      <c r="J41" s="1"/>
      <c r="K41" s="5"/>
    </row>
    <row r="42" spans="2:11">
      <c r="B42" s="8"/>
      <c r="C42" s="1" t="s">
        <v>1470</v>
      </c>
      <c r="D42" s="1" t="s">
        <v>1686</v>
      </c>
      <c r="E42" s="1" t="s">
        <v>1432</v>
      </c>
      <c r="F42" s="10">
        <v>637580</v>
      </c>
      <c r="G42" s="10">
        <v>637580</v>
      </c>
      <c r="H42" s="10">
        <v>47200</v>
      </c>
      <c r="I42" s="10">
        <v>684780</v>
      </c>
      <c r="J42" s="1"/>
      <c r="K42" s="5"/>
    </row>
    <row r="43" spans="2:11">
      <c r="B43" s="8"/>
      <c r="C43" s="1" t="s">
        <v>1471</v>
      </c>
      <c r="D43" s="1" t="s">
        <v>1687</v>
      </c>
      <c r="E43" s="1" t="s">
        <v>1432</v>
      </c>
      <c r="F43" s="10">
        <v>520000</v>
      </c>
      <c r="G43" s="10">
        <v>520000</v>
      </c>
      <c r="H43" s="10">
        <v>41600</v>
      </c>
      <c r="I43" s="10">
        <v>561600</v>
      </c>
      <c r="J43" s="1"/>
      <c r="K43" s="5"/>
    </row>
    <row r="44" spans="2:11">
      <c r="B44" s="8"/>
      <c r="C44" s="1" t="s">
        <v>1473</v>
      </c>
      <c r="D44" s="1" t="s">
        <v>1688</v>
      </c>
      <c r="E44" s="1" t="s">
        <v>1432</v>
      </c>
      <c r="F44" s="10">
        <v>653390</v>
      </c>
      <c r="G44" s="10">
        <v>653390</v>
      </c>
      <c r="H44" s="10">
        <v>52000</v>
      </c>
      <c r="I44" s="10">
        <v>705390</v>
      </c>
      <c r="J44" s="1"/>
      <c r="K44" s="5"/>
    </row>
    <row r="45" spans="2:11">
      <c r="B45" s="8"/>
      <c r="C45" s="1" t="s">
        <v>1486</v>
      </c>
      <c r="D45" s="1" t="s">
        <v>1689</v>
      </c>
      <c r="E45" s="1" t="s">
        <v>1432</v>
      </c>
      <c r="F45" s="10">
        <v>600000</v>
      </c>
      <c r="G45" s="10">
        <v>600000</v>
      </c>
      <c r="H45" s="10">
        <v>48000</v>
      </c>
      <c r="I45" s="10">
        <v>648000</v>
      </c>
      <c r="J45" s="1"/>
      <c r="K45" s="5"/>
    </row>
    <row r="46" spans="2:11">
      <c r="B46" s="8"/>
      <c r="C46" s="1" t="s">
        <v>1495</v>
      </c>
      <c r="D46" s="1" t="s">
        <v>1690</v>
      </c>
      <c r="E46" s="1" t="s">
        <v>1432</v>
      </c>
      <c r="F46" s="10">
        <v>700000</v>
      </c>
      <c r="G46" s="10">
        <v>700000</v>
      </c>
      <c r="H46" s="10">
        <v>56000</v>
      </c>
      <c r="I46" s="10">
        <v>756000</v>
      </c>
      <c r="J46" s="1"/>
      <c r="K46" s="5"/>
    </row>
    <row r="47" spans="2:11">
      <c r="B47" s="8"/>
      <c r="C47" s="1" t="s">
        <v>1497</v>
      </c>
      <c r="D47" s="1" t="s">
        <v>1691</v>
      </c>
      <c r="E47" s="1" t="s">
        <v>1432</v>
      </c>
      <c r="F47" s="10">
        <v>500000</v>
      </c>
      <c r="G47" s="10">
        <v>500000</v>
      </c>
      <c r="H47" s="10">
        <v>40000</v>
      </c>
      <c r="I47" s="10">
        <v>540000</v>
      </c>
      <c r="J47" s="1"/>
      <c r="K47" s="5"/>
    </row>
    <row r="48" spans="2:11">
      <c r="B48" s="8"/>
      <c r="C48" s="1" t="s">
        <v>1499</v>
      </c>
      <c r="D48" s="1" t="s">
        <v>1676</v>
      </c>
      <c r="E48" s="1" t="s">
        <v>1432</v>
      </c>
      <c r="F48" s="10">
        <v>581810</v>
      </c>
      <c r="G48" s="10">
        <v>581810</v>
      </c>
      <c r="H48" s="10">
        <v>46544</v>
      </c>
      <c r="I48" s="10">
        <v>628354</v>
      </c>
      <c r="J48" s="1"/>
      <c r="K48" s="5"/>
    </row>
    <row r="49" spans="2:11">
      <c r="B49" s="8"/>
      <c r="C49" s="1" t="s">
        <v>1505</v>
      </c>
      <c r="D49" s="1" t="s">
        <v>1676</v>
      </c>
      <c r="E49" s="1" t="s">
        <v>1432</v>
      </c>
      <c r="F49" s="10">
        <v>470000</v>
      </c>
      <c r="G49" s="10">
        <v>470000</v>
      </c>
      <c r="H49" s="10">
        <v>37600</v>
      </c>
      <c r="I49" s="10">
        <v>507600</v>
      </c>
      <c r="J49" s="1"/>
      <c r="K49" s="5"/>
    </row>
    <row r="50" spans="2:11">
      <c r="B50" s="8"/>
      <c r="C50" s="1" t="s">
        <v>1507</v>
      </c>
      <c r="D50" s="1" t="s">
        <v>1692</v>
      </c>
      <c r="E50" s="1" t="s">
        <v>1432</v>
      </c>
      <c r="F50" s="10">
        <v>570000</v>
      </c>
      <c r="G50" s="10">
        <v>570000</v>
      </c>
      <c r="H50" s="10">
        <v>45600</v>
      </c>
      <c r="I50" s="10">
        <v>615600</v>
      </c>
      <c r="J50" s="1"/>
      <c r="K50" s="5"/>
    </row>
    <row r="51" spans="2:11">
      <c r="B51" s="8"/>
      <c r="C51" s="1" t="s">
        <v>1510</v>
      </c>
      <c r="D51" s="1" t="s">
        <v>1693</v>
      </c>
      <c r="E51" s="1" t="s">
        <v>1432</v>
      </c>
      <c r="F51" s="10">
        <v>480000</v>
      </c>
      <c r="G51" s="10">
        <v>480000</v>
      </c>
      <c r="H51" s="10">
        <v>38400</v>
      </c>
      <c r="I51" s="10">
        <v>518400</v>
      </c>
      <c r="J51" s="1"/>
      <c r="K51" s="5"/>
    </row>
    <row r="52" spans="2:11">
      <c r="B52" s="8"/>
      <c r="C52" s="1" t="s">
        <v>1435</v>
      </c>
      <c r="D52" s="1" t="s">
        <v>1694</v>
      </c>
      <c r="E52" s="1" t="s">
        <v>1436</v>
      </c>
      <c r="F52" s="10">
        <v>500000</v>
      </c>
      <c r="G52" s="10">
        <v>500000</v>
      </c>
      <c r="H52" s="10">
        <v>40000</v>
      </c>
      <c r="I52" s="10">
        <v>540000</v>
      </c>
      <c r="J52" s="1"/>
      <c r="K52" s="5"/>
    </row>
    <row r="53" spans="2:11">
      <c r="B53" s="8"/>
      <c r="C53" s="1" t="s">
        <v>1439</v>
      </c>
      <c r="D53" s="1" t="s">
        <v>1695</v>
      </c>
      <c r="E53" s="1" t="s">
        <v>1436</v>
      </c>
      <c r="F53" s="10">
        <v>642555</v>
      </c>
      <c r="G53" s="10">
        <v>642555</v>
      </c>
      <c r="H53" s="10">
        <v>51404.4</v>
      </c>
      <c r="I53" s="10">
        <v>693959.4</v>
      </c>
      <c r="J53" s="1"/>
      <c r="K53" s="5"/>
    </row>
    <row r="54" spans="2:11">
      <c r="B54" s="8"/>
      <c r="C54" s="1" t="s">
        <v>1443</v>
      </c>
      <c r="D54" s="1" t="s">
        <v>1696</v>
      </c>
      <c r="E54" s="1" t="s">
        <v>1436</v>
      </c>
      <c r="F54" s="10">
        <v>730000</v>
      </c>
      <c r="G54" s="10">
        <v>730000</v>
      </c>
      <c r="H54" s="10">
        <v>58400</v>
      </c>
      <c r="I54" s="10">
        <v>788400</v>
      </c>
      <c r="J54" s="1"/>
      <c r="K54" s="5"/>
    </row>
    <row r="55" spans="2:11">
      <c r="B55" s="8"/>
      <c r="C55" s="1" t="s">
        <v>1444</v>
      </c>
      <c r="D55" s="1" t="s">
        <v>1667</v>
      </c>
      <c r="E55" s="1" t="s">
        <v>1436</v>
      </c>
      <c r="F55" s="10">
        <v>670000</v>
      </c>
      <c r="G55" s="10">
        <v>670000</v>
      </c>
      <c r="H55" s="10">
        <v>53600</v>
      </c>
      <c r="I55" s="10">
        <v>723600</v>
      </c>
      <c r="J55" s="1"/>
      <c r="K55" s="5"/>
    </row>
    <row r="56" spans="2:11">
      <c r="B56" s="8"/>
      <c r="C56" s="1" t="s">
        <v>1447</v>
      </c>
      <c r="D56" s="1" t="s">
        <v>1697</v>
      </c>
      <c r="E56" s="1" t="s">
        <v>1436</v>
      </c>
      <c r="F56" s="10">
        <v>328500</v>
      </c>
      <c r="G56" s="10">
        <v>328500</v>
      </c>
      <c r="H56" s="10">
        <v>26280</v>
      </c>
      <c r="I56" s="10">
        <v>354780</v>
      </c>
      <c r="J56" s="1"/>
      <c r="K56" s="5"/>
    </row>
    <row r="57" spans="2:11">
      <c r="B57" s="8"/>
      <c r="C57" s="1" t="s">
        <v>1449</v>
      </c>
      <c r="D57" s="1" t="s">
        <v>1698</v>
      </c>
      <c r="E57" s="1" t="s">
        <v>1436</v>
      </c>
      <c r="F57" s="10">
        <v>440000</v>
      </c>
      <c r="G57" s="10">
        <v>440000</v>
      </c>
      <c r="H57" s="10">
        <v>35200</v>
      </c>
      <c r="I57" s="10">
        <v>475200</v>
      </c>
      <c r="J57" s="1"/>
      <c r="K57" s="5"/>
    </row>
    <row r="58" spans="2:11">
      <c r="B58" s="8"/>
      <c r="C58" s="1" t="s">
        <v>1450</v>
      </c>
      <c r="D58" s="1" t="s">
        <v>1699</v>
      </c>
      <c r="E58" s="1" t="s">
        <v>1436</v>
      </c>
      <c r="F58" s="10">
        <v>410000</v>
      </c>
      <c r="G58" s="10">
        <v>410000</v>
      </c>
      <c r="H58" s="10">
        <v>32800</v>
      </c>
      <c r="I58" s="10">
        <v>442800</v>
      </c>
      <c r="J58" s="1"/>
      <c r="K58" s="5"/>
    </row>
    <row r="59" spans="2:11" s="101" customFormat="1">
      <c r="B59" s="116"/>
      <c r="C59" s="38" t="s">
        <v>1454</v>
      </c>
      <c r="D59" s="38" t="s">
        <v>1700</v>
      </c>
      <c r="E59" s="38" t="s">
        <v>1436</v>
      </c>
      <c r="F59" s="188">
        <v>630000</v>
      </c>
      <c r="G59" s="188">
        <v>630000</v>
      </c>
      <c r="H59" s="188">
        <v>50400</v>
      </c>
      <c r="I59" s="188">
        <v>680400</v>
      </c>
      <c r="J59" s="38"/>
      <c r="K59" s="117"/>
    </row>
    <row r="60" spans="2:11">
      <c r="B60" s="8"/>
      <c r="C60" s="1" t="s">
        <v>1457</v>
      </c>
      <c r="D60" s="1" t="s">
        <v>1701</v>
      </c>
      <c r="E60" s="1" t="s">
        <v>1436</v>
      </c>
      <c r="F60" s="10">
        <v>710252</v>
      </c>
      <c r="G60" s="10">
        <v>710252</v>
      </c>
      <c r="H60" s="10">
        <v>56556.800000000003</v>
      </c>
      <c r="I60" s="10">
        <v>766808.8</v>
      </c>
      <c r="J60" s="1"/>
      <c r="K60" s="5"/>
    </row>
    <row r="61" spans="2:11">
      <c r="B61" s="8"/>
      <c r="C61" s="1" t="s">
        <v>1460</v>
      </c>
      <c r="D61" s="1" t="s">
        <v>1702</v>
      </c>
      <c r="E61" s="1" t="s">
        <v>1436</v>
      </c>
      <c r="F61" s="10">
        <v>654750</v>
      </c>
      <c r="G61" s="10">
        <v>654750</v>
      </c>
      <c r="H61" s="10">
        <v>52380</v>
      </c>
      <c r="I61" s="10">
        <v>707130</v>
      </c>
      <c r="J61" s="1"/>
      <c r="K61" s="5"/>
    </row>
    <row r="62" spans="2:11">
      <c r="B62" s="8"/>
      <c r="C62" s="1" t="s">
        <v>1461</v>
      </c>
      <c r="D62" s="1" t="s">
        <v>1703</v>
      </c>
      <c r="E62" s="1" t="s">
        <v>1436</v>
      </c>
      <c r="F62" s="10">
        <v>750000</v>
      </c>
      <c r="G62" s="10">
        <v>750000</v>
      </c>
      <c r="H62" s="10">
        <v>60000</v>
      </c>
      <c r="I62" s="10">
        <v>810000</v>
      </c>
      <c r="J62" s="1"/>
      <c r="K62" s="5"/>
    </row>
    <row r="63" spans="2:11">
      <c r="B63" s="8"/>
      <c r="C63" s="1" t="s">
        <v>1463</v>
      </c>
      <c r="D63" s="1" t="s">
        <v>1704</v>
      </c>
      <c r="E63" s="1" t="s">
        <v>1436</v>
      </c>
      <c r="F63" s="10">
        <v>611164</v>
      </c>
      <c r="G63" s="10">
        <v>611164</v>
      </c>
      <c r="H63" s="10">
        <v>48800</v>
      </c>
      <c r="I63" s="10">
        <v>659964</v>
      </c>
      <c r="J63" s="1"/>
      <c r="K63" s="5"/>
    </row>
    <row r="64" spans="2:11">
      <c r="B64" s="8"/>
      <c r="C64" s="1" t="s">
        <v>1464</v>
      </c>
      <c r="D64" s="1" t="s">
        <v>1705</v>
      </c>
      <c r="E64" s="1" t="s">
        <v>1436</v>
      </c>
      <c r="F64" s="10">
        <v>660000</v>
      </c>
      <c r="G64" s="10">
        <v>660000</v>
      </c>
      <c r="H64" s="10">
        <v>52800</v>
      </c>
      <c r="I64" s="10">
        <v>712800</v>
      </c>
      <c r="J64" s="1"/>
      <c r="K64" s="5"/>
    </row>
    <row r="65" spans="2:11">
      <c r="B65" s="8"/>
      <c r="C65" s="1" t="s">
        <v>1466</v>
      </c>
      <c r="D65" s="1" t="s">
        <v>1690</v>
      </c>
      <c r="E65" s="1" t="s">
        <v>1436</v>
      </c>
      <c r="F65" s="10">
        <v>550000</v>
      </c>
      <c r="G65" s="10">
        <v>550000</v>
      </c>
      <c r="H65" s="10">
        <v>44000</v>
      </c>
      <c r="I65" s="10">
        <v>594000</v>
      </c>
      <c r="J65" s="1"/>
      <c r="K65" s="5"/>
    </row>
    <row r="66" spans="2:11">
      <c r="B66" s="8"/>
      <c r="C66" s="1" t="s">
        <v>1467</v>
      </c>
      <c r="D66" s="1" t="s">
        <v>1683</v>
      </c>
      <c r="E66" s="1" t="s">
        <v>1436</v>
      </c>
      <c r="F66" s="10">
        <v>480000</v>
      </c>
      <c r="G66" s="10">
        <v>480000</v>
      </c>
      <c r="H66" s="10">
        <v>38400</v>
      </c>
      <c r="I66" s="10">
        <v>518400</v>
      </c>
      <c r="J66" s="1"/>
      <c r="K66" s="5"/>
    </row>
    <row r="67" spans="2:11">
      <c r="B67" s="8"/>
      <c r="C67" s="1" t="s">
        <v>1468</v>
      </c>
      <c r="D67" s="1" t="s">
        <v>1706</v>
      </c>
      <c r="E67" s="1" t="s">
        <v>1436</v>
      </c>
      <c r="F67" s="10">
        <v>470000</v>
      </c>
      <c r="G67" s="10">
        <v>470000</v>
      </c>
      <c r="H67" s="10">
        <v>37600</v>
      </c>
      <c r="I67" s="10">
        <v>507600</v>
      </c>
      <c r="J67" s="1"/>
      <c r="K67" s="5"/>
    </row>
    <row r="68" spans="2:11">
      <c r="B68" s="8"/>
      <c r="C68" s="1" t="s">
        <v>1474</v>
      </c>
      <c r="D68" s="1" t="s">
        <v>1707</v>
      </c>
      <c r="E68" s="1" t="s">
        <v>1436</v>
      </c>
      <c r="F68" s="10">
        <v>770000</v>
      </c>
      <c r="G68" s="10">
        <v>770000</v>
      </c>
      <c r="H68" s="10">
        <v>61600</v>
      </c>
      <c r="I68" s="10">
        <v>831600</v>
      </c>
      <c r="J68" s="1"/>
      <c r="K68" s="5"/>
    </row>
    <row r="69" spans="2:11">
      <c r="B69" s="8"/>
      <c r="C69" s="1" t="s">
        <v>1475</v>
      </c>
      <c r="D69" s="1" t="s">
        <v>1708</v>
      </c>
      <c r="E69" s="1" t="s">
        <v>1436</v>
      </c>
      <c r="F69" s="10">
        <v>740000</v>
      </c>
      <c r="G69" s="10">
        <v>740000</v>
      </c>
      <c r="H69" s="10">
        <v>59200</v>
      </c>
      <c r="I69" s="10">
        <v>799200</v>
      </c>
      <c r="J69" s="1"/>
      <c r="K69" s="5"/>
    </row>
    <row r="70" spans="2:11">
      <c r="B70" s="8"/>
      <c r="C70" s="1" t="s">
        <v>1476</v>
      </c>
      <c r="D70" s="1" t="s">
        <v>1709</v>
      </c>
      <c r="E70" s="1" t="s">
        <v>1436</v>
      </c>
      <c r="F70" s="10">
        <v>620000</v>
      </c>
      <c r="G70" s="10">
        <v>620000</v>
      </c>
      <c r="H70" s="10">
        <v>49600</v>
      </c>
      <c r="I70" s="10">
        <v>669600</v>
      </c>
      <c r="J70" s="1"/>
      <c r="K70" s="5"/>
    </row>
    <row r="71" spans="2:11">
      <c r="B71" s="8"/>
      <c r="C71" s="1" t="s">
        <v>1479</v>
      </c>
      <c r="D71" s="1" t="s">
        <v>1710</v>
      </c>
      <c r="E71" s="1" t="s">
        <v>1436</v>
      </c>
      <c r="F71" s="10">
        <v>410660</v>
      </c>
      <c r="G71" s="10">
        <v>410660</v>
      </c>
      <c r="H71" s="10">
        <v>32800</v>
      </c>
      <c r="I71" s="10">
        <v>443460</v>
      </c>
      <c r="J71" s="1"/>
      <c r="K71" s="5"/>
    </row>
    <row r="72" spans="2:11">
      <c r="B72" s="8"/>
      <c r="C72" s="1" t="s">
        <v>1480</v>
      </c>
      <c r="D72" s="1" t="s">
        <v>1711</v>
      </c>
      <c r="E72" s="1" t="s">
        <v>1436</v>
      </c>
      <c r="F72" s="10">
        <v>650000</v>
      </c>
      <c r="G72" s="10">
        <v>650000</v>
      </c>
      <c r="H72" s="10">
        <v>52000</v>
      </c>
      <c r="I72" s="10">
        <v>702000</v>
      </c>
      <c r="J72" s="1"/>
      <c r="K72" s="5"/>
    </row>
    <row r="73" spans="2:11">
      <c r="B73" s="8"/>
      <c r="C73" s="1" t="s">
        <v>1482</v>
      </c>
      <c r="D73" s="1" t="s">
        <v>1712</v>
      </c>
      <c r="E73" s="1" t="s">
        <v>1436</v>
      </c>
      <c r="F73" s="10">
        <v>640000</v>
      </c>
      <c r="G73" s="10">
        <v>640000</v>
      </c>
      <c r="H73" s="10">
        <v>51200</v>
      </c>
      <c r="I73" s="10">
        <v>691200</v>
      </c>
      <c r="J73" s="1"/>
      <c r="K73" s="5"/>
    </row>
    <row r="74" spans="2:11">
      <c r="B74" s="8"/>
      <c r="C74" s="1" t="s">
        <v>1485</v>
      </c>
      <c r="D74" s="1" t="s">
        <v>1723</v>
      </c>
      <c r="E74" s="1" t="s">
        <v>1436</v>
      </c>
      <c r="F74" s="10">
        <v>580000</v>
      </c>
      <c r="G74" s="10">
        <v>580000</v>
      </c>
      <c r="H74" s="10">
        <v>46400</v>
      </c>
      <c r="I74" s="10">
        <v>626400</v>
      </c>
      <c r="J74" s="1"/>
      <c r="K74" s="5"/>
    </row>
    <row r="75" spans="2:11">
      <c r="B75" s="8"/>
      <c r="C75" s="1" t="s">
        <v>1487</v>
      </c>
      <c r="D75" s="1" t="s">
        <v>1713</v>
      </c>
      <c r="E75" s="1" t="s">
        <v>1436</v>
      </c>
      <c r="F75" s="10">
        <v>700000</v>
      </c>
      <c r="G75" s="10">
        <v>700000</v>
      </c>
      <c r="H75" s="10">
        <v>56000</v>
      </c>
      <c r="I75" s="10">
        <v>756000</v>
      </c>
      <c r="J75" s="1"/>
      <c r="K75" s="5"/>
    </row>
    <row r="76" spans="2:11" s="101" customFormat="1">
      <c r="B76" s="116"/>
      <c r="C76" s="38" t="s">
        <v>1489</v>
      </c>
      <c r="D76" s="38" t="s">
        <v>1714</v>
      </c>
      <c r="E76" s="38" t="s">
        <v>1436</v>
      </c>
      <c r="F76" s="188">
        <v>600000</v>
      </c>
      <c r="G76" s="188">
        <v>600000</v>
      </c>
      <c r="H76" s="188">
        <v>48000</v>
      </c>
      <c r="I76" s="188">
        <v>648000</v>
      </c>
      <c r="J76" s="38"/>
      <c r="K76" s="117"/>
    </row>
    <row r="77" spans="2:11" s="101" customFormat="1">
      <c r="B77" s="116"/>
      <c r="C77" s="38" t="s">
        <v>1490</v>
      </c>
      <c r="D77" s="38" t="s">
        <v>1715</v>
      </c>
      <c r="E77" s="38" t="s">
        <v>1436</v>
      </c>
      <c r="F77" s="188">
        <v>670000</v>
      </c>
      <c r="G77" s="188">
        <v>670000</v>
      </c>
      <c r="H77" s="188">
        <v>53600</v>
      </c>
      <c r="I77" s="188">
        <v>723600</v>
      </c>
      <c r="J77" s="38"/>
      <c r="K77" s="117"/>
    </row>
    <row r="78" spans="2:11" s="101" customFormat="1">
      <c r="B78" s="116"/>
      <c r="C78" s="38" t="s">
        <v>1492</v>
      </c>
      <c r="D78" s="38" t="s">
        <v>1716</v>
      </c>
      <c r="E78" s="38" t="s">
        <v>1436</v>
      </c>
      <c r="F78" s="188">
        <v>630000</v>
      </c>
      <c r="G78" s="188">
        <v>630000</v>
      </c>
      <c r="H78" s="188">
        <v>50400</v>
      </c>
      <c r="I78" s="188">
        <v>680400</v>
      </c>
      <c r="J78" s="38"/>
      <c r="K78" s="117"/>
    </row>
    <row r="79" spans="2:11" s="101" customFormat="1">
      <c r="B79" s="116"/>
      <c r="C79" s="38" t="s">
        <v>1498</v>
      </c>
      <c r="D79" s="38" t="s">
        <v>1724</v>
      </c>
      <c r="E79" s="38" t="s">
        <v>1436</v>
      </c>
      <c r="F79" s="188">
        <v>500330</v>
      </c>
      <c r="G79" s="188">
        <v>500330</v>
      </c>
      <c r="H79" s="188">
        <v>40000</v>
      </c>
      <c r="I79" s="188">
        <v>540330</v>
      </c>
      <c r="J79" s="38"/>
      <c r="K79" s="117"/>
    </row>
    <row r="80" spans="2:11" s="101" customFormat="1">
      <c r="B80" s="116"/>
      <c r="C80" s="38" t="s">
        <v>1501</v>
      </c>
      <c r="D80" s="38" t="s">
        <v>1717</v>
      </c>
      <c r="E80" s="38" t="s">
        <v>1436</v>
      </c>
      <c r="F80" s="188">
        <v>640000</v>
      </c>
      <c r="G80" s="188">
        <v>640000</v>
      </c>
      <c r="H80" s="188">
        <v>51200</v>
      </c>
      <c r="I80" s="188">
        <v>691200</v>
      </c>
      <c r="J80" s="38"/>
      <c r="K80" s="117"/>
    </row>
    <row r="81" spans="2:11" s="101" customFormat="1">
      <c r="B81" s="116"/>
      <c r="C81" s="38" t="s">
        <v>1502</v>
      </c>
      <c r="D81" s="38" t="s">
        <v>1718</v>
      </c>
      <c r="E81" s="38" t="s">
        <v>1436</v>
      </c>
      <c r="F81" s="188">
        <v>591200</v>
      </c>
      <c r="G81" s="188">
        <v>591200</v>
      </c>
      <c r="H81" s="188">
        <v>44480</v>
      </c>
      <c r="I81" s="188">
        <v>635680</v>
      </c>
      <c r="J81" s="38"/>
      <c r="K81" s="117"/>
    </row>
    <row r="82" spans="2:11">
      <c r="B82" s="8"/>
      <c r="C82" s="1" t="s">
        <v>1504</v>
      </c>
      <c r="D82" s="1" t="s">
        <v>1719</v>
      </c>
      <c r="E82" s="1" t="s">
        <v>1436</v>
      </c>
      <c r="F82" s="10">
        <v>720640</v>
      </c>
      <c r="G82" s="10">
        <v>720640</v>
      </c>
      <c r="H82" s="10">
        <v>57651.199999999997</v>
      </c>
      <c r="I82" s="10">
        <v>778291.19999999995</v>
      </c>
      <c r="J82" s="1"/>
      <c r="K82" s="5"/>
    </row>
    <row r="83" spans="2:11">
      <c r="B83" s="8"/>
      <c r="C83" s="1" t="s">
        <v>1508</v>
      </c>
      <c r="D83" s="1" t="s">
        <v>1720</v>
      </c>
      <c r="E83" s="1" t="s">
        <v>1436</v>
      </c>
      <c r="F83" s="10">
        <v>589000</v>
      </c>
      <c r="G83" s="10">
        <v>589000</v>
      </c>
      <c r="H83" s="10">
        <v>47120</v>
      </c>
      <c r="I83" s="10">
        <v>636120</v>
      </c>
      <c r="J83" s="1"/>
      <c r="K83" s="5"/>
    </row>
    <row r="84" spans="2:11">
      <c r="B84" s="8"/>
      <c r="C84" s="1" t="s">
        <v>1509</v>
      </c>
      <c r="D84" s="1" t="s">
        <v>1721</v>
      </c>
      <c r="E84" s="1" t="s">
        <v>1436</v>
      </c>
      <c r="F84" s="10">
        <v>509500</v>
      </c>
      <c r="G84" s="10">
        <v>509500</v>
      </c>
      <c r="H84" s="10">
        <v>40760</v>
      </c>
      <c r="I84" s="10">
        <v>550260</v>
      </c>
      <c r="J84" s="1"/>
      <c r="K84" s="5"/>
    </row>
    <row r="85" spans="2:11" ht="14.25" thickBot="1">
      <c r="B85" s="9"/>
      <c r="C85" s="3" t="s">
        <v>1511</v>
      </c>
      <c r="D85" s="1" t="s">
        <v>1722</v>
      </c>
      <c r="E85" s="3" t="s">
        <v>1436</v>
      </c>
      <c r="F85" s="11">
        <v>620000</v>
      </c>
      <c r="G85" s="11">
        <v>620000</v>
      </c>
      <c r="H85" s="11">
        <v>49600</v>
      </c>
      <c r="I85" s="11">
        <v>669600</v>
      </c>
      <c r="J85" s="3"/>
      <c r="K85" s="6"/>
    </row>
    <row r="86" spans="2:11" ht="15" thickTop="1" thickBot="1">
      <c r="B86" s="229" t="s">
        <v>1593</v>
      </c>
      <c r="C86" s="230"/>
      <c r="D86" s="230"/>
      <c r="E86" s="231"/>
      <c r="F86" s="16">
        <f>SUM(F4:F85)</f>
        <v>46072426</v>
      </c>
      <c r="G86" s="16">
        <f>SUM(G4:G85)</f>
        <v>46072426</v>
      </c>
      <c r="H86" s="16">
        <f>SUM(H4:H85)</f>
        <v>3678461.8</v>
      </c>
      <c r="I86" s="16">
        <f>SUM(I4:I85)</f>
        <v>49750887.799999997</v>
      </c>
      <c r="J86" s="17"/>
      <c r="K86" s="14"/>
    </row>
    <row r="87" spans="2:11" ht="14.25" thickTop="1"/>
    <row r="89" spans="2:11">
      <c r="F89" s="23"/>
      <c r="G89" s="1" t="s">
        <v>1609</v>
      </c>
      <c r="H89" s="1" t="s">
        <v>1610</v>
      </c>
      <c r="I89" s="1" t="s">
        <v>1611</v>
      </c>
    </row>
    <row r="90" spans="2:11">
      <c r="E90">
        <v>100165</v>
      </c>
      <c r="F90" s="1" t="s">
        <v>1427</v>
      </c>
      <c r="G90" s="20">
        <f>SUMIF(E:E,F90,F:F)</f>
        <v>9878710</v>
      </c>
      <c r="H90" s="20">
        <v>0</v>
      </c>
      <c r="I90" s="20">
        <f>SUM(G90:H90)</f>
        <v>9878710</v>
      </c>
    </row>
    <row r="91" spans="2:11">
      <c r="E91">
        <v>100155</v>
      </c>
      <c r="F91" s="1" t="s">
        <v>1430</v>
      </c>
      <c r="G91" s="20">
        <f>SUMIF(E:E,F91,F:F)</f>
        <v>6162385</v>
      </c>
      <c r="H91" s="20">
        <v>0</v>
      </c>
      <c r="I91" s="20">
        <f>SUM(G91:H91)</f>
        <v>6162385</v>
      </c>
    </row>
    <row r="92" spans="2:11">
      <c r="E92">
        <v>100164</v>
      </c>
      <c r="F92" s="1" t="s">
        <v>1436</v>
      </c>
      <c r="G92" s="20">
        <f>SUMIF(E:E,F92,F:F)</f>
        <v>20418551</v>
      </c>
      <c r="H92" s="20">
        <v>0</v>
      </c>
      <c r="I92" s="20">
        <f>SUM(G92:H92)</f>
        <v>20418551</v>
      </c>
    </row>
    <row r="93" spans="2:11">
      <c r="E93">
        <v>100172</v>
      </c>
      <c r="F93" s="1" t="s">
        <v>1432</v>
      </c>
      <c r="G93" s="20">
        <f>SUMIF(E:E,F93,F:F)</f>
        <v>9612780</v>
      </c>
      <c r="H93" s="20">
        <v>0</v>
      </c>
      <c r="I93" s="20">
        <f>SUM(G93:H93)</f>
        <v>9612780</v>
      </c>
    </row>
    <row r="94" spans="2:11">
      <c r="F94" s="21" t="s">
        <v>1593</v>
      </c>
      <c r="G94" s="22">
        <f>SUM(G90:G93)</f>
        <v>46072426</v>
      </c>
      <c r="H94" s="22">
        <f>SUM(H90:H93)</f>
        <v>0</v>
      </c>
      <c r="I94" s="22">
        <f>SUM(I90:I93)</f>
        <v>46072426</v>
      </c>
    </row>
  </sheetData>
  <sortState ref="B4:K85">
    <sortCondition ref="E4:E85"/>
  </sortState>
  <mergeCells count="1">
    <mergeCell ref="B86:E86"/>
  </mergeCells>
  <phoneticPr fontId="1"/>
  <dataValidations count="1">
    <dataValidation type="textLength" operator="greaterThanOrEqual" showInputMessage="1" showErrorMessage="1" sqref="D5:D8 D83:D84 D76:D77 D70 D65 D60 D56 D52:D53 D45:D50 D37:D42 D34:D35 D30:D32 D27 D18:D20 D12">
      <formula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K45"/>
  <sheetViews>
    <sheetView topLeftCell="A7" zoomScale="70" zoomScaleNormal="70" workbookViewId="0">
      <selection activeCell="D27" sqref="D27"/>
    </sheetView>
  </sheetViews>
  <sheetFormatPr defaultRowHeight="13.5"/>
  <cols>
    <col min="3" max="3" width="27.875" bestFit="1" customWidth="1"/>
    <col min="4" max="4" width="72.625" bestFit="1" customWidth="1"/>
    <col min="6" max="6" width="15.25" bestFit="1" customWidth="1"/>
    <col min="7" max="7" width="11" bestFit="1" customWidth="1"/>
    <col min="8" max="8" width="17.375" bestFit="1" customWidth="1"/>
    <col min="9" max="9" width="15.25" bestFit="1" customWidth="1"/>
    <col min="10" max="10" width="11" bestFit="1" customWidth="1"/>
  </cols>
  <sheetData>
    <row r="1" spans="2:11" ht="14.25" thickBot="1"/>
    <row r="2" spans="2:11" ht="15" thickTop="1" thickBot="1">
      <c r="B2" s="15" t="s">
        <v>21</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1512</v>
      </c>
      <c r="D4" s="1" t="s">
        <v>1725</v>
      </c>
      <c r="E4" s="1" t="s">
        <v>1513</v>
      </c>
      <c r="F4" s="10">
        <v>330000</v>
      </c>
      <c r="G4" s="10">
        <v>0</v>
      </c>
      <c r="H4" s="10">
        <v>26400</v>
      </c>
      <c r="I4" s="10">
        <v>356400</v>
      </c>
      <c r="J4" s="1"/>
      <c r="K4" s="5"/>
    </row>
    <row r="5" spans="2:11">
      <c r="B5" s="8"/>
      <c r="C5" s="1" t="s">
        <v>1514</v>
      </c>
      <c r="D5" s="1" t="s">
        <v>1726</v>
      </c>
      <c r="E5" s="1" t="s">
        <v>1513</v>
      </c>
      <c r="F5" s="10">
        <v>333574</v>
      </c>
      <c r="G5" s="10">
        <v>3574</v>
      </c>
      <c r="H5" s="10">
        <v>26400</v>
      </c>
      <c r="I5" s="10">
        <v>359974</v>
      </c>
      <c r="J5" s="1"/>
      <c r="K5" s="5"/>
    </row>
    <row r="6" spans="2:11">
      <c r="B6" s="8"/>
      <c r="C6" s="1" t="s">
        <v>1516</v>
      </c>
      <c r="D6" s="1" t="s">
        <v>1515</v>
      </c>
      <c r="E6" s="1" t="s">
        <v>1513</v>
      </c>
      <c r="F6" s="10">
        <v>65800</v>
      </c>
      <c r="G6" s="10">
        <v>5000</v>
      </c>
      <c r="H6" s="10">
        <v>4864</v>
      </c>
      <c r="I6" s="10">
        <v>70664</v>
      </c>
      <c r="J6" s="1"/>
      <c r="K6" s="5"/>
    </row>
    <row r="7" spans="2:11">
      <c r="B7" s="8"/>
      <c r="C7" s="1" t="s">
        <v>1518</v>
      </c>
      <c r="D7" s="1" t="s">
        <v>1517</v>
      </c>
      <c r="E7" s="1" t="s">
        <v>1513</v>
      </c>
      <c r="F7" s="10">
        <v>140760</v>
      </c>
      <c r="G7" s="10">
        <v>3960</v>
      </c>
      <c r="H7" s="10">
        <v>10944</v>
      </c>
      <c r="I7" s="10">
        <v>151704</v>
      </c>
      <c r="J7" s="1"/>
      <c r="K7" s="5"/>
    </row>
    <row r="8" spans="2:11">
      <c r="B8" s="8"/>
      <c r="C8" s="1" t="s">
        <v>1520</v>
      </c>
      <c r="D8" s="1" t="s">
        <v>1519</v>
      </c>
      <c r="E8" s="1" t="s">
        <v>1513</v>
      </c>
      <c r="F8" s="10">
        <v>61250</v>
      </c>
      <c r="G8" s="10">
        <v>0</v>
      </c>
      <c r="H8" s="10">
        <v>4900</v>
      </c>
      <c r="I8" s="10">
        <v>66150</v>
      </c>
      <c r="J8" s="1"/>
      <c r="K8" s="5"/>
    </row>
    <row r="9" spans="2:11">
      <c r="B9" s="8"/>
      <c r="C9" s="1" t="s">
        <v>1522</v>
      </c>
      <c r="D9" s="1" t="s">
        <v>1521</v>
      </c>
      <c r="E9" s="1" t="s">
        <v>1513</v>
      </c>
      <c r="F9" s="10">
        <v>36844</v>
      </c>
      <c r="G9" s="10">
        <v>0</v>
      </c>
      <c r="H9" s="10">
        <v>2948</v>
      </c>
      <c r="I9" s="10">
        <v>39792</v>
      </c>
      <c r="J9" s="1"/>
      <c r="K9" s="5"/>
    </row>
    <row r="10" spans="2:11">
      <c r="B10" s="8"/>
      <c r="C10" s="1" t="s">
        <v>1524</v>
      </c>
      <c r="D10" s="1" t="s">
        <v>1523</v>
      </c>
      <c r="E10" s="1" t="s">
        <v>1513</v>
      </c>
      <c r="F10" s="10">
        <v>262594</v>
      </c>
      <c r="G10" s="10">
        <v>0</v>
      </c>
      <c r="H10" s="10">
        <v>21008</v>
      </c>
      <c r="I10" s="10">
        <v>283602</v>
      </c>
      <c r="J10" s="1"/>
      <c r="K10" s="5"/>
    </row>
    <row r="11" spans="2:11">
      <c r="B11" s="8"/>
      <c r="C11" s="1" t="s">
        <v>1525</v>
      </c>
      <c r="D11" s="1" t="s">
        <v>1521</v>
      </c>
      <c r="E11" s="1" t="s">
        <v>1513</v>
      </c>
      <c r="F11" s="10">
        <v>95200</v>
      </c>
      <c r="G11" s="10">
        <v>0</v>
      </c>
      <c r="H11" s="10">
        <v>7616</v>
      </c>
      <c r="I11" s="10">
        <v>102816</v>
      </c>
      <c r="J11" s="1"/>
      <c r="K11" s="5"/>
    </row>
    <row r="12" spans="2:11">
      <c r="B12" s="8"/>
      <c r="C12" s="1" t="s">
        <v>1527</v>
      </c>
      <c r="D12" s="1" t="s">
        <v>1526</v>
      </c>
      <c r="E12" s="1" t="s">
        <v>1513</v>
      </c>
      <c r="F12" s="10">
        <v>112800</v>
      </c>
      <c r="G12" s="10">
        <v>4000</v>
      </c>
      <c r="H12" s="10">
        <v>8704</v>
      </c>
      <c r="I12" s="10">
        <v>121504</v>
      </c>
      <c r="J12" s="1"/>
      <c r="K12" s="5"/>
    </row>
    <row r="13" spans="2:11">
      <c r="B13" s="8"/>
      <c r="C13" s="1" t="s">
        <v>1529</v>
      </c>
      <c r="D13" s="1" t="s">
        <v>1528</v>
      </c>
      <c r="E13" s="1" t="s">
        <v>1513</v>
      </c>
      <c r="F13" s="10">
        <v>15000</v>
      </c>
      <c r="G13" s="10">
        <v>0</v>
      </c>
      <c r="H13" s="10">
        <v>1200</v>
      </c>
      <c r="I13" s="10">
        <v>16200</v>
      </c>
      <c r="J13" s="1"/>
      <c r="K13" s="5"/>
    </row>
    <row r="14" spans="2:11">
      <c r="B14" s="8"/>
      <c r="C14" s="1" t="s">
        <v>1531</v>
      </c>
      <c r="D14" s="1" t="s">
        <v>1530</v>
      </c>
      <c r="E14" s="1" t="s">
        <v>1513</v>
      </c>
      <c r="F14" s="10">
        <v>149530</v>
      </c>
      <c r="G14" s="10">
        <v>11630</v>
      </c>
      <c r="H14" s="10">
        <v>11032</v>
      </c>
      <c r="I14" s="10">
        <v>160562</v>
      </c>
      <c r="J14" s="1"/>
      <c r="K14" s="5"/>
    </row>
    <row r="15" spans="2:11">
      <c r="B15" s="8"/>
      <c r="C15" s="1" t="s">
        <v>1533</v>
      </c>
      <c r="D15" s="1" t="s">
        <v>1532</v>
      </c>
      <c r="E15" s="1" t="s">
        <v>1513</v>
      </c>
      <c r="F15" s="10">
        <v>90394</v>
      </c>
      <c r="G15" s="10">
        <v>9594</v>
      </c>
      <c r="H15" s="10">
        <v>6464</v>
      </c>
      <c r="I15" s="10">
        <v>96858</v>
      </c>
      <c r="J15" s="1"/>
      <c r="K15" s="5"/>
    </row>
    <row r="16" spans="2:11">
      <c r="B16" s="8"/>
      <c r="C16" s="1" t="s">
        <v>1535</v>
      </c>
      <c r="D16" s="1" t="s">
        <v>1534</v>
      </c>
      <c r="E16" s="1" t="s">
        <v>1513</v>
      </c>
      <c r="F16" s="10">
        <v>239963</v>
      </c>
      <c r="G16" s="10">
        <v>0</v>
      </c>
      <c r="H16" s="10">
        <v>19197</v>
      </c>
      <c r="I16" s="10">
        <v>259160</v>
      </c>
      <c r="J16" s="1"/>
      <c r="K16" s="5"/>
    </row>
    <row r="17" spans="2:11">
      <c r="B17" s="8"/>
      <c r="C17" s="1" t="s">
        <v>1537</v>
      </c>
      <c r="D17" s="1" t="s">
        <v>1536</v>
      </c>
      <c r="E17" s="1" t="s">
        <v>1513</v>
      </c>
      <c r="F17" s="10">
        <v>65964</v>
      </c>
      <c r="G17" s="10">
        <v>5964</v>
      </c>
      <c r="H17" s="10">
        <v>4800</v>
      </c>
      <c r="I17" s="10">
        <v>70764</v>
      </c>
      <c r="J17" s="1"/>
      <c r="K17" s="5"/>
    </row>
    <row r="18" spans="2:11">
      <c r="B18" s="8"/>
      <c r="C18" s="1" t="s">
        <v>1538</v>
      </c>
      <c r="D18" s="1" t="s">
        <v>1519</v>
      </c>
      <c r="E18" s="1" t="s">
        <v>1513</v>
      </c>
      <c r="F18" s="10">
        <v>160125</v>
      </c>
      <c r="G18" s="10">
        <v>0</v>
      </c>
      <c r="H18" s="10">
        <v>12810</v>
      </c>
      <c r="I18" s="10">
        <v>172935</v>
      </c>
      <c r="J18" s="1"/>
      <c r="K18" s="5"/>
    </row>
    <row r="19" spans="2:11">
      <c r="B19" s="8"/>
      <c r="C19" s="1" t="s">
        <v>1540</v>
      </c>
      <c r="D19" s="1" t="s">
        <v>1539</v>
      </c>
      <c r="E19" s="1" t="s">
        <v>1513</v>
      </c>
      <c r="F19" s="10">
        <v>231731</v>
      </c>
      <c r="G19" s="10">
        <v>0</v>
      </c>
      <c r="H19" s="10">
        <v>18538</v>
      </c>
      <c r="I19" s="10">
        <v>250269</v>
      </c>
      <c r="J19" s="1"/>
      <c r="K19" s="5"/>
    </row>
    <row r="20" spans="2:11">
      <c r="B20" s="8"/>
      <c r="C20" s="1" t="s">
        <v>1542</v>
      </c>
      <c r="D20" s="1" t="s">
        <v>1541</v>
      </c>
      <c r="E20" s="1" t="s">
        <v>1513</v>
      </c>
      <c r="F20" s="10">
        <v>366030</v>
      </c>
      <c r="G20" s="10">
        <v>14030</v>
      </c>
      <c r="H20" s="10">
        <v>28160</v>
      </c>
      <c r="I20" s="10">
        <v>394190</v>
      </c>
      <c r="J20" s="1"/>
      <c r="K20" s="5"/>
    </row>
    <row r="21" spans="2:11">
      <c r="B21" s="8"/>
      <c r="C21" s="1" t="s">
        <v>1543</v>
      </c>
      <c r="D21" s="1" t="s">
        <v>1519</v>
      </c>
      <c r="E21" s="1" t="s">
        <v>1513</v>
      </c>
      <c r="F21" s="10">
        <v>183488</v>
      </c>
      <c r="G21" s="10">
        <v>0</v>
      </c>
      <c r="H21" s="10">
        <v>14679</v>
      </c>
      <c r="I21" s="10">
        <v>198167</v>
      </c>
      <c r="J21" s="1"/>
      <c r="K21" s="5"/>
    </row>
    <row r="22" spans="2:11">
      <c r="B22" s="8"/>
      <c r="C22" s="1" t="s">
        <v>1544</v>
      </c>
      <c r="D22" s="1" t="s">
        <v>1532</v>
      </c>
      <c r="E22" s="1" t="s">
        <v>1513</v>
      </c>
      <c r="F22" s="10">
        <v>90044</v>
      </c>
      <c r="G22" s="10">
        <v>6744</v>
      </c>
      <c r="H22" s="10">
        <v>6664</v>
      </c>
      <c r="I22" s="10">
        <v>96708</v>
      </c>
      <c r="J22" s="1"/>
      <c r="K22" s="5"/>
    </row>
    <row r="23" spans="2:11">
      <c r="B23" s="8"/>
      <c r="C23" s="1" t="s">
        <v>1546</v>
      </c>
      <c r="D23" s="1" t="s">
        <v>1545</v>
      </c>
      <c r="E23" s="1" t="s">
        <v>1513</v>
      </c>
      <c r="F23" s="10">
        <v>377880</v>
      </c>
      <c r="G23" s="10">
        <v>3880</v>
      </c>
      <c r="H23" s="10">
        <v>29920</v>
      </c>
      <c r="I23" s="10">
        <v>407800</v>
      </c>
      <c r="J23" s="1"/>
      <c r="K23" s="5"/>
    </row>
    <row r="24" spans="2:11">
      <c r="B24" s="8"/>
      <c r="C24" s="1" t="s">
        <v>1548</v>
      </c>
      <c r="D24" s="1" t="s">
        <v>1547</v>
      </c>
      <c r="E24" s="1" t="s">
        <v>1513</v>
      </c>
      <c r="F24" s="10">
        <v>320330</v>
      </c>
      <c r="G24" s="10">
        <v>20330</v>
      </c>
      <c r="H24" s="10">
        <v>24000</v>
      </c>
      <c r="I24" s="10">
        <v>344330</v>
      </c>
      <c r="J24" s="1"/>
      <c r="K24" s="5"/>
    </row>
    <row r="25" spans="2:11">
      <c r="B25" s="8"/>
      <c r="C25" s="1" t="s">
        <v>1550</v>
      </c>
      <c r="D25" s="1" t="s">
        <v>1549</v>
      </c>
      <c r="E25" s="1" t="s">
        <v>1513</v>
      </c>
      <c r="F25" s="10">
        <v>219512</v>
      </c>
      <c r="G25" s="10">
        <v>17112</v>
      </c>
      <c r="H25" s="10">
        <v>16192</v>
      </c>
      <c r="I25" s="10">
        <v>235704</v>
      </c>
      <c r="J25" s="1"/>
      <c r="K25" s="5"/>
    </row>
    <row r="26" spans="2:11">
      <c r="B26" s="8"/>
      <c r="C26" s="1" t="s">
        <v>1551</v>
      </c>
      <c r="D26" s="1" t="s">
        <v>1515</v>
      </c>
      <c r="E26" s="1" t="s">
        <v>1513</v>
      </c>
      <c r="F26" s="10">
        <v>87526</v>
      </c>
      <c r="G26" s="10">
        <v>4326</v>
      </c>
      <c r="H26" s="10">
        <v>6656</v>
      </c>
      <c r="I26" s="10">
        <v>94182</v>
      </c>
      <c r="J26" s="1"/>
      <c r="K26" s="5"/>
    </row>
    <row r="27" spans="2:11">
      <c r="B27" s="8"/>
      <c r="C27" s="1" t="s">
        <v>1553</v>
      </c>
      <c r="D27" s="1" t="s">
        <v>1552</v>
      </c>
      <c r="E27" s="1" t="s">
        <v>1513</v>
      </c>
      <c r="F27" s="10">
        <v>300075</v>
      </c>
      <c r="G27" s="10">
        <v>0</v>
      </c>
      <c r="H27" s="10">
        <v>24006</v>
      </c>
      <c r="I27" s="10">
        <v>324081</v>
      </c>
      <c r="J27" s="1"/>
      <c r="K27" s="5"/>
    </row>
    <row r="28" spans="2:11">
      <c r="B28" s="8"/>
      <c r="C28" s="1" t="s">
        <v>1555</v>
      </c>
      <c r="D28" s="1" t="s">
        <v>1554</v>
      </c>
      <c r="E28" s="1" t="s">
        <v>1513</v>
      </c>
      <c r="F28" s="10">
        <v>320979</v>
      </c>
      <c r="G28" s="10">
        <v>0</v>
      </c>
      <c r="H28" s="10">
        <v>25678</v>
      </c>
      <c r="I28" s="10">
        <v>346657</v>
      </c>
      <c r="J28" s="1"/>
      <c r="K28" s="5"/>
    </row>
    <row r="29" spans="2:11">
      <c r="B29" s="8"/>
      <c r="C29" s="1" t="s">
        <v>1556</v>
      </c>
      <c r="D29" s="1" t="s">
        <v>1534</v>
      </c>
      <c r="E29" s="1" t="s">
        <v>1513</v>
      </c>
      <c r="F29" s="10">
        <v>52440</v>
      </c>
      <c r="G29" s="10">
        <v>2940</v>
      </c>
      <c r="H29" s="10">
        <v>3960</v>
      </c>
      <c r="I29" s="10">
        <v>56400</v>
      </c>
      <c r="J29" s="1"/>
      <c r="K29" s="5"/>
    </row>
    <row r="30" spans="2:11">
      <c r="B30" s="8"/>
      <c r="C30" s="1" t="s">
        <v>1558</v>
      </c>
      <c r="D30" s="1" t="s">
        <v>1557</v>
      </c>
      <c r="E30" s="1" t="s">
        <v>1513</v>
      </c>
      <c r="F30" s="10">
        <v>10330</v>
      </c>
      <c r="G30" s="10">
        <v>330</v>
      </c>
      <c r="H30" s="10">
        <v>800</v>
      </c>
      <c r="I30" s="10">
        <v>11130</v>
      </c>
      <c r="J30" s="1"/>
      <c r="K30" s="5"/>
    </row>
    <row r="31" spans="2:11">
      <c r="B31" s="8"/>
      <c r="C31" s="1" t="s">
        <v>1560</v>
      </c>
      <c r="D31" s="1" t="s">
        <v>1559</v>
      </c>
      <c r="E31" s="1" t="s">
        <v>1513</v>
      </c>
      <c r="F31" s="10">
        <v>300117</v>
      </c>
      <c r="G31" s="10">
        <v>0</v>
      </c>
      <c r="H31" s="10">
        <v>24009</v>
      </c>
      <c r="I31" s="10">
        <v>324126</v>
      </c>
      <c r="J31" s="1"/>
      <c r="K31" s="5"/>
    </row>
    <row r="32" spans="2:11">
      <c r="B32" s="8"/>
      <c r="C32" s="1" t="s">
        <v>1562</v>
      </c>
      <c r="D32" s="1" t="s">
        <v>1561</v>
      </c>
      <c r="E32" s="1" t="s">
        <v>1513</v>
      </c>
      <c r="F32" s="10">
        <v>292613</v>
      </c>
      <c r="G32" s="10">
        <v>0</v>
      </c>
      <c r="H32" s="10">
        <v>23409</v>
      </c>
      <c r="I32" s="10">
        <v>316022</v>
      </c>
      <c r="J32" s="1"/>
      <c r="K32" s="5"/>
    </row>
    <row r="33" spans="2:11">
      <c r="B33" s="8"/>
      <c r="C33" s="1" t="s">
        <v>1564</v>
      </c>
      <c r="D33" s="1" t="s">
        <v>1563</v>
      </c>
      <c r="E33" s="1" t="s">
        <v>1513</v>
      </c>
      <c r="F33" s="10">
        <v>227840</v>
      </c>
      <c r="G33" s="10">
        <v>10140</v>
      </c>
      <c r="H33" s="10">
        <v>17416</v>
      </c>
      <c r="I33" s="10">
        <v>245256</v>
      </c>
      <c r="J33" s="1"/>
      <c r="K33" s="5"/>
    </row>
    <row r="34" spans="2:11">
      <c r="B34" s="8"/>
      <c r="C34" s="1" t="s">
        <v>1565</v>
      </c>
      <c r="D34" s="1" t="s">
        <v>1532</v>
      </c>
      <c r="E34" s="1" t="s">
        <v>1513</v>
      </c>
      <c r="F34" s="10">
        <v>29608</v>
      </c>
      <c r="G34" s="10">
        <v>3568</v>
      </c>
      <c r="H34" s="10">
        <v>2083</v>
      </c>
      <c r="I34" s="10">
        <v>31691</v>
      </c>
      <c r="J34" s="1"/>
      <c r="K34" s="5"/>
    </row>
    <row r="35" spans="2:11">
      <c r="B35" s="8"/>
      <c r="C35" s="1" t="s">
        <v>1566</v>
      </c>
      <c r="D35" s="1" t="s">
        <v>1554</v>
      </c>
      <c r="E35" s="1" t="s">
        <v>1513</v>
      </c>
      <c r="F35" s="10">
        <v>63750</v>
      </c>
      <c r="G35" s="10">
        <v>0</v>
      </c>
      <c r="H35" s="10">
        <v>5100</v>
      </c>
      <c r="I35" s="10">
        <v>68850</v>
      </c>
      <c r="J35" s="1"/>
      <c r="K35" s="5"/>
    </row>
    <row r="36" spans="2:11">
      <c r="B36" s="8"/>
      <c r="C36" s="1" t="s">
        <v>1566</v>
      </c>
      <c r="D36" s="1" t="s">
        <v>1567</v>
      </c>
      <c r="E36" s="1" t="s">
        <v>1513</v>
      </c>
      <c r="F36" s="10">
        <v>181220</v>
      </c>
      <c r="G36" s="10">
        <v>14820</v>
      </c>
      <c r="H36" s="10">
        <v>13312</v>
      </c>
      <c r="I36" s="10">
        <v>194532</v>
      </c>
      <c r="J36" s="1"/>
      <c r="K36" s="5"/>
    </row>
    <row r="37" spans="2:11">
      <c r="B37" s="8"/>
      <c r="C37" s="1" t="s">
        <v>1569</v>
      </c>
      <c r="D37" s="1" t="s">
        <v>1568</v>
      </c>
      <c r="E37" s="1" t="s">
        <v>1513</v>
      </c>
      <c r="F37" s="10">
        <v>320738</v>
      </c>
      <c r="G37" s="10">
        <v>0</v>
      </c>
      <c r="H37" s="10">
        <v>25659</v>
      </c>
      <c r="I37" s="10">
        <v>346397</v>
      </c>
      <c r="J37" s="1"/>
      <c r="K37" s="5"/>
    </row>
    <row r="38" spans="2:11" s="101" customFormat="1">
      <c r="B38" s="116"/>
      <c r="C38" s="38" t="s">
        <v>1570</v>
      </c>
      <c r="D38" s="38" t="s">
        <v>1554</v>
      </c>
      <c r="E38" s="38" t="s">
        <v>1513</v>
      </c>
      <c r="F38" s="188">
        <v>184425</v>
      </c>
      <c r="G38" s="188">
        <v>0</v>
      </c>
      <c r="H38" s="188">
        <v>14754</v>
      </c>
      <c r="I38" s="188">
        <v>199179</v>
      </c>
      <c r="J38" s="38"/>
      <c r="K38" s="117"/>
    </row>
    <row r="39" spans="2:11" ht="14.25" thickBot="1">
      <c r="B39" s="9"/>
      <c r="C39" s="3" t="s">
        <v>1572</v>
      </c>
      <c r="D39" s="3" t="s">
        <v>1571</v>
      </c>
      <c r="E39" s="3" t="s">
        <v>1513</v>
      </c>
      <c r="F39" s="11">
        <v>254000</v>
      </c>
      <c r="G39" s="11">
        <v>0</v>
      </c>
      <c r="H39" s="11">
        <v>20320</v>
      </c>
      <c r="I39" s="11">
        <v>274320</v>
      </c>
      <c r="J39" s="3"/>
      <c r="K39" s="6"/>
    </row>
    <row r="40" spans="2:11" ht="15" thickTop="1" thickBot="1">
      <c r="B40" s="229" t="s">
        <v>1593</v>
      </c>
      <c r="C40" s="230"/>
      <c r="D40" s="230"/>
      <c r="E40" s="231"/>
      <c r="F40" s="16">
        <f>SUM(F4:F39)</f>
        <v>6574474</v>
      </c>
      <c r="G40" s="16">
        <f>SUM(G4:G39)</f>
        <v>141942</v>
      </c>
      <c r="H40" s="16">
        <f>SUM(H4:H39)</f>
        <v>514602</v>
      </c>
      <c r="I40" s="16">
        <f>SUM(I4:I39)</f>
        <v>7089076</v>
      </c>
      <c r="J40" s="17"/>
      <c r="K40" s="14"/>
    </row>
    <row r="41" spans="2:11" ht="14.25" thickTop="1"/>
    <row r="43" spans="2:11">
      <c r="F43" s="23"/>
      <c r="G43" s="1" t="s">
        <v>1609</v>
      </c>
      <c r="H43" s="1" t="s">
        <v>1610</v>
      </c>
      <c r="I43" s="1" t="s">
        <v>1611</v>
      </c>
    </row>
    <row r="44" spans="2:11">
      <c r="E44">
        <v>100186</v>
      </c>
      <c r="F44" s="1" t="s">
        <v>1513</v>
      </c>
      <c r="G44" s="20">
        <f>SUMIF(E:E,F44,F:F)</f>
        <v>6574474</v>
      </c>
      <c r="H44" s="20">
        <f>SUMIF(総合人材事業部紹介【】!E:E,F44,総合人材事業部紹介【】!F:F)</f>
        <v>226800</v>
      </c>
      <c r="I44" s="20">
        <f>SUM(G44:H44)</f>
        <v>6801274</v>
      </c>
    </row>
    <row r="45" spans="2:11">
      <c r="F45" s="21" t="s">
        <v>1593</v>
      </c>
      <c r="G45" s="22">
        <f>SUM(G44:G44)</f>
        <v>6574474</v>
      </c>
      <c r="H45" s="22">
        <f>SUM(H44:H44)</f>
        <v>226800</v>
      </c>
      <c r="I45" s="22">
        <f>SUM(I44:I44)</f>
        <v>6801274</v>
      </c>
    </row>
  </sheetData>
  <mergeCells count="1">
    <mergeCell ref="B40:E40"/>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K6"/>
  <sheetViews>
    <sheetView workbookViewId="0">
      <selection activeCell="F5" sqref="F5"/>
    </sheetView>
  </sheetViews>
  <sheetFormatPr defaultRowHeight="13.5"/>
  <cols>
    <col min="3" max="3" width="22" customWidth="1"/>
    <col min="4" max="4" width="7.125" bestFit="1" customWidth="1"/>
    <col min="5" max="5" width="17.75"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22</v>
      </c>
      <c r="C2" s="12"/>
      <c r="D2" s="12"/>
      <c r="E2" s="12"/>
      <c r="F2" s="12"/>
      <c r="G2" s="12"/>
      <c r="H2" s="12"/>
      <c r="I2" s="12"/>
      <c r="J2" s="12"/>
      <c r="K2" s="14"/>
    </row>
    <row r="3" spans="2:11" ht="15" thickTop="1" thickBot="1">
      <c r="B3" s="18" t="s">
        <v>1</v>
      </c>
      <c r="C3" s="17" t="s">
        <v>2</v>
      </c>
      <c r="D3" s="17" t="s">
        <v>3</v>
      </c>
      <c r="E3" s="17" t="s">
        <v>4</v>
      </c>
      <c r="F3" s="17" t="s">
        <v>5</v>
      </c>
      <c r="G3" s="17" t="s">
        <v>11</v>
      </c>
      <c r="H3" s="17" t="s">
        <v>7</v>
      </c>
      <c r="I3" s="17" t="s">
        <v>8</v>
      </c>
      <c r="J3" s="17" t="s">
        <v>9</v>
      </c>
      <c r="K3" s="14"/>
    </row>
    <row r="4" spans="2:11" ht="15" thickTop="1" thickBot="1">
      <c r="B4" s="8"/>
      <c r="C4" s="1" t="s">
        <v>2766</v>
      </c>
      <c r="D4" s="1"/>
      <c r="E4" s="1" t="s">
        <v>1513</v>
      </c>
      <c r="F4" s="10">
        <v>226800</v>
      </c>
      <c r="G4" s="10">
        <v>0</v>
      </c>
      <c r="H4" s="10">
        <v>18144</v>
      </c>
      <c r="I4" s="10">
        <v>244944</v>
      </c>
      <c r="J4" s="1"/>
      <c r="K4" s="5"/>
    </row>
    <row r="5" spans="2:11" ht="15" thickTop="1" thickBot="1">
      <c r="B5" s="229" t="s">
        <v>1593</v>
      </c>
      <c r="C5" s="230"/>
      <c r="D5" s="230"/>
      <c r="E5" s="231"/>
      <c r="F5" s="16">
        <f>SUM(F3:F4)</f>
        <v>226800</v>
      </c>
      <c r="G5" s="16">
        <f>SUM(G3:G4)</f>
        <v>0</v>
      </c>
      <c r="H5" s="16">
        <f>SUM(H3:H4)</f>
        <v>18144</v>
      </c>
      <c r="I5" s="16">
        <f>SUM(I3:I4)</f>
        <v>244944</v>
      </c>
      <c r="J5" s="17"/>
      <c r="K5" s="14"/>
    </row>
    <row r="6" spans="2:11" ht="14.25" thickTop="1"/>
  </sheetData>
  <mergeCells count="1">
    <mergeCell ref="B5:E5"/>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sheetPr>
    <pageSetUpPr fitToPage="1"/>
  </sheetPr>
  <dimension ref="A1:L252"/>
  <sheetViews>
    <sheetView zoomScaleNormal="100" workbookViewId="0">
      <pane xSplit="1" ySplit="3" topLeftCell="D4" activePane="bottomRight" state="frozen"/>
      <selection activeCell="G244" sqref="G244"/>
      <selection pane="topRight" activeCell="G244" sqref="G244"/>
      <selection pane="bottomLeft" activeCell="G244" sqref="G244"/>
      <selection pane="bottomRight" activeCell="A135" sqref="A135:XFD135"/>
    </sheetView>
  </sheetViews>
  <sheetFormatPr defaultRowHeight="13.5"/>
  <cols>
    <col min="1" max="1" width="10.375" customWidth="1"/>
    <col min="2" max="2" width="7.125" customWidth="1"/>
    <col min="3" max="3" width="14.375" bestFit="1" customWidth="1"/>
    <col min="4" max="4" width="50.875" customWidth="1"/>
    <col min="5" max="5" width="8.375" bestFit="1" customWidth="1"/>
    <col min="6" max="6" width="15.25" bestFit="1" customWidth="1"/>
    <col min="7" max="7" width="17.375" bestFit="1" customWidth="1"/>
    <col min="8" max="8" width="15.25" bestFit="1" customWidth="1"/>
    <col min="9" max="9" width="12.25" bestFit="1" customWidth="1"/>
    <col min="10" max="10" width="11" bestFit="1" customWidth="1"/>
    <col min="12" max="12" width="9.125" bestFit="1" customWidth="1"/>
  </cols>
  <sheetData>
    <row r="1" spans="2:12" ht="14.25" thickBot="1"/>
    <row r="2" spans="2:12" ht="15" thickTop="1" thickBot="1">
      <c r="B2" s="15" t="s">
        <v>1763</v>
      </c>
      <c r="C2" s="12"/>
      <c r="D2" s="12"/>
      <c r="E2" s="12"/>
      <c r="F2" s="12"/>
      <c r="G2" s="12"/>
      <c r="H2" s="12"/>
      <c r="I2" s="12"/>
      <c r="J2" s="14"/>
    </row>
    <row r="3" spans="2:12" ht="14.25" thickTop="1">
      <c r="B3" s="7" t="s">
        <v>1764</v>
      </c>
      <c r="C3" s="2" t="s">
        <v>1765</v>
      </c>
      <c r="D3" s="2" t="s">
        <v>3</v>
      </c>
      <c r="E3" s="2" t="s">
        <v>4</v>
      </c>
      <c r="F3" s="93" t="s">
        <v>5</v>
      </c>
      <c r="G3" s="2" t="s">
        <v>7</v>
      </c>
      <c r="H3" s="2" t="s">
        <v>8</v>
      </c>
      <c r="I3" s="2" t="s">
        <v>1766</v>
      </c>
      <c r="J3" s="94" t="s">
        <v>1767</v>
      </c>
    </row>
    <row r="4" spans="2:12" s="101" customFormat="1">
      <c r="B4" s="95"/>
      <c r="C4" s="96" t="s">
        <v>1768</v>
      </c>
      <c r="D4" s="97" t="s">
        <v>1769</v>
      </c>
      <c r="E4" s="98" t="s">
        <v>1770</v>
      </c>
      <c r="F4" s="98">
        <v>650000</v>
      </c>
      <c r="G4" s="99">
        <v>52000</v>
      </c>
      <c r="H4" s="99">
        <f t="shared" ref="H4:H67" si="0">F4+G4</f>
        <v>702000</v>
      </c>
      <c r="I4" s="98"/>
      <c r="J4" s="100"/>
      <c r="L4" s="102"/>
    </row>
    <row r="5" spans="2:12" s="101" customFormat="1">
      <c r="B5" s="95"/>
      <c r="C5" s="96" t="s">
        <v>1771</v>
      </c>
      <c r="D5" s="97" t="s">
        <v>1772</v>
      </c>
      <c r="E5" s="98" t="s">
        <v>1770</v>
      </c>
      <c r="F5" s="98">
        <v>90750</v>
      </c>
      <c r="G5" s="99">
        <v>7260</v>
      </c>
      <c r="H5" s="99">
        <f t="shared" si="0"/>
        <v>98010</v>
      </c>
      <c r="I5" s="98"/>
      <c r="J5" s="100"/>
      <c r="L5" s="102"/>
    </row>
    <row r="6" spans="2:12" s="101" customFormat="1">
      <c r="B6" s="95"/>
      <c r="C6" s="96" t="s">
        <v>1773</v>
      </c>
      <c r="D6" s="97" t="s">
        <v>1774</v>
      </c>
      <c r="E6" s="98" t="s">
        <v>1770</v>
      </c>
      <c r="F6" s="98">
        <v>459000</v>
      </c>
      <c r="G6" s="99">
        <v>36720</v>
      </c>
      <c r="H6" s="99">
        <f t="shared" si="0"/>
        <v>495720</v>
      </c>
      <c r="I6" s="98"/>
      <c r="J6" s="100"/>
      <c r="L6" s="102"/>
    </row>
    <row r="7" spans="2:12" s="101" customFormat="1">
      <c r="B7" s="95"/>
      <c r="C7" s="96" t="s">
        <v>1775</v>
      </c>
      <c r="D7" s="97" t="s">
        <v>1776</v>
      </c>
      <c r="E7" s="98" t="s">
        <v>1770</v>
      </c>
      <c r="F7" s="98">
        <v>430000</v>
      </c>
      <c r="G7" s="99">
        <v>34400</v>
      </c>
      <c r="H7" s="99">
        <f t="shared" si="0"/>
        <v>464400</v>
      </c>
      <c r="I7" s="98"/>
      <c r="J7" s="100"/>
      <c r="L7" s="102"/>
    </row>
    <row r="8" spans="2:12" s="101" customFormat="1">
      <c r="B8" s="95"/>
      <c r="C8" s="96" t="s">
        <v>1777</v>
      </c>
      <c r="D8" s="97" t="s">
        <v>1778</v>
      </c>
      <c r="E8" s="98" t="s">
        <v>1770</v>
      </c>
      <c r="F8" s="98">
        <v>141750</v>
      </c>
      <c r="G8" s="99">
        <v>11340</v>
      </c>
      <c r="H8" s="99">
        <f t="shared" si="0"/>
        <v>153090</v>
      </c>
      <c r="I8" s="98"/>
      <c r="J8" s="100"/>
      <c r="L8" s="102"/>
    </row>
    <row r="9" spans="2:12" s="101" customFormat="1">
      <c r="B9" s="95"/>
      <c r="C9" s="96" t="s">
        <v>1779</v>
      </c>
      <c r="D9" s="97" t="s">
        <v>1780</v>
      </c>
      <c r="E9" s="98" t="s">
        <v>1770</v>
      </c>
      <c r="F9" s="98">
        <v>230400</v>
      </c>
      <c r="G9" s="99">
        <v>18432</v>
      </c>
      <c r="H9" s="99">
        <f t="shared" si="0"/>
        <v>248832</v>
      </c>
      <c r="I9" s="98"/>
      <c r="J9" s="100"/>
      <c r="L9" s="102"/>
    </row>
    <row r="10" spans="2:12" s="101" customFormat="1">
      <c r="B10" s="95"/>
      <c r="C10" s="96" t="s">
        <v>1781</v>
      </c>
      <c r="D10" s="97" t="s">
        <v>1782</v>
      </c>
      <c r="E10" s="98" t="s">
        <v>1770</v>
      </c>
      <c r="F10" s="98">
        <v>25800</v>
      </c>
      <c r="G10" s="99">
        <v>1920</v>
      </c>
      <c r="H10" s="99">
        <f t="shared" si="0"/>
        <v>27720</v>
      </c>
      <c r="I10" s="98"/>
      <c r="J10" s="100"/>
      <c r="L10" s="102"/>
    </row>
    <row r="11" spans="2:12" s="101" customFormat="1">
      <c r="B11" s="95"/>
      <c r="C11" s="96" t="s">
        <v>1783</v>
      </c>
      <c r="D11" s="97" t="s">
        <v>1784</v>
      </c>
      <c r="E11" s="98" t="s">
        <v>1785</v>
      </c>
      <c r="F11" s="98">
        <v>282074</v>
      </c>
      <c r="G11" s="99">
        <v>22402</v>
      </c>
      <c r="H11" s="99">
        <f t="shared" si="0"/>
        <v>304476</v>
      </c>
      <c r="I11" s="98"/>
      <c r="J11" s="100"/>
      <c r="L11" s="102"/>
    </row>
    <row r="12" spans="2:12" s="101" customFormat="1">
      <c r="B12" s="95"/>
      <c r="C12" s="96" t="s">
        <v>1786</v>
      </c>
      <c r="D12" s="97" t="s">
        <v>1787</v>
      </c>
      <c r="E12" s="98" t="s">
        <v>1785</v>
      </c>
      <c r="F12" s="98">
        <v>140250</v>
      </c>
      <c r="G12" s="99">
        <v>11220</v>
      </c>
      <c r="H12" s="99">
        <f t="shared" si="0"/>
        <v>151470</v>
      </c>
      <c r="I12" s="98"/>
      <c r="J12" s="100"/>
      <c r="L12" s="102"/>
    </row>
    <row r="13" spans="2:12" s="101" customFormat="1">
      <c r="B13" s="95"/>
      <c r="C13" s="96" t="s">
        <v>1788</v>
      </c>
      <c r="D13" s="97" t="s">
        <v>1787</v>
      </c>
      <c r="E13" s="98" t="s">
        <v>1785</v>
      </c>
      <c r="F13" s="98">
        <v>96000</v>
      </c>
      <c r="G13" s="99">
        <v>7680</v>
      </c>
      <c r="H13" s="99">
        <f t="shared" si="0"/>
        <v>103680</v>
      </c>
      <c r="I13" s="98"/>
      <c r="J13" s="100"/>
      <c r="L13" s="102"/>
    </row>
    <row r="14" spans="2:12" s="101" customFormat="1">
      <c r="B14" s="95"/>
      <c r="C14" s="96" t="s">
        <v>1789</v>
      </c>
      <c r="D14" s="97" t="s">
        <v>1790</v>
      </c>
      <c r="E14" s="98" t="s">
        <v>1785</v>
      </c>
      <c r="F14" s="98">
        <v>282960</v>
      </c>
      <c r="G14" s="99">
        <v>22464</v>
      </c>
      <c r="H14" s="99">
        <f t="shared" si="0"/>
        <v>305424</v>
      </c>
      <c r="I14" s="98"/>
      <c r="J14" s="100"/>
      <c r="L14" s="102"/>
    </row>
    <row r="15" spans="2:12" s="101" customFormat="1">
      <c r="B15" s="95"/>
      <c r="C15" s="96" t="s">
        <v>1791</v>
      </c>
      <c r="D15" s="97" t="s">
        <v>1792</v>
      </c>
      <c r="E15" s="98" t="s">
        <v>1785</v>
      </c>
      <c r="F15" s="98">
        <v>169350</v>
      </c>
      <c r="G15" s="99">
        <v>13494</v>
      </c>
      <c r="H15" s="99">
        <f t="shared" si="0"/>
        <v>182844</v>
      </c>
      <c r="I15" s="98"/>
      <c r="J15" s="100"/>
      <c r="L15" s="102"/>
    </row>
    <row r="16" spans="2:12" s="101" customFormat="1">
      <c r="B16" s="103"/>
      <c r="C16" s="96" t="s">
        <v>1793</v>
      </c>
      <c r="D16" s="97" t="s">
        <v>1794</v>
      </c>
      <c r="E16" s="98" t="s">
        <v>1785</v>
      </c>
      <c r="F16" s="98">
        <v>123750</v>
      </c>
      <c r="G16" s="99">
        <v>9900</v>
      </c>
      <c r="H16" s="99">
        <f t="shared" si="0"/>
        <v>133650</v>
      </c>
      <c r="I16" s="98"/>
      <c r="J16" s="100"/>
      <c r="L16" s="102"/>
    </row>
    <row r="17" spans="2:12" s="101" customFormat="1">
      <c r="B17" s="103"/>
      <c r="C17" s="96" t="s">
        <v>1795</v>
      </c>
      <c r="D17" s="97" t="s">
        <v>1796</v>
      </c>
      <c r="E17" s="98" t="s">
        <v>1785</v>
      </c>
      <c r="F17" s="98">
        <v>61440</v>
      </c>
      <c r="G17" s="99">
        <v>4864</v>
      </c>
      <c r="H17" s="99">
        <f t="shared" si="0"/>
        <v>66304</v>
      </c>
      <c r="I17" s="98"/>
      <c r="J17" s="100"/>
      <c r="L17" s="102"/>
    </row>
    <row r="18" spans="2:12" s="101" customFormat="1">
      <c r="B18" s="95"/>
      <c r="C18" s="96" t="s">
        <v>1797</v>
      </c>
      <c r="D18" s="97" t="s">
        <v>1798</v>
      </c>
      <c r="E18" s="98" t="s">
        <v>1785</v>
      </c>
      <c r="F18" s="98">
        <v>113750</v>
      </c>
      <c r="G18" s="99">
        <v>9100</v>
      </c>
      <c r="H18" s="99">
        <f t="shared" si="0"/>
        <v>122850</v>
      </c>
      <c r="I18" s="98"/>
      <c r="J18" s="100"/>
      <c r="L18" s="102"/>
    </row>
    <row r="19" spans="2:12" s="101" customFormat="1">
      <c r="B19" s="95"/>
      <c r="C19" s="96" t="s">
        <v>1799</v>
      </c>
      <c r="D19" s="97" t="s">
        <v>1800</v>
      </c>
      <c r="E19" s="98" t="s">
        <v>1785</v>
      </c>
      <c r="F19" s="98">
        <v>212580</v>
      </c>
      <c r="G19" s="99">
        <v>16632</v>
      </c>
      <c r="H19" s="99">
        <f t="shared" si="0"/>
        <v>229212</v>
      </c>
      <c r="I19" s="98"/>
      <c r="J19" s="100"/>
      <c r="L19" s="102"/>
    </row>
    <row r="20" spans="2:12" s="101" customFormat="1">
      <c r="B20" s="104"/>
      <c r="C20" s="96" t="s">
        <v>1801</v>
      </c>
      <c r="D20" s="105" t="s">
        <v>1802</v>
      </c>
      <c r="E20" s="106" t="s">
        <v>1785</v>
      </c>
      <c r="F20" s="106">
        <v>263250</v>
      </c>
      <c r="G20" s="107">
        <v>21060</v>
      </c>
      <c r="H20" s="107">
        <f t="shared" si="0"/>
        <v>284310</v>
      </c>
      <c r="I20" s="106"/>
      <c r="J20" s="108"/>
      <c r="L20" s="102"/>
    </row>
    <row r="21" spans="2:12" s="101" customFormat="1">
      <c r="B21" s="95"/>
      <c r="C21" s="96" t="s">
        <v>1803</v>
      </c>
      <c r="D21" s="97" t="s">
        <v>1804</v>
      </c>
      <c r="E21" s="98" t="s">
        <v>1785</v>
      </c>
      <c r="F21" s="98">
        <v>232800</v>
      </c>
      <c r="G21" s="99">
        <v>18960</v>
      </c>
      <c r="H21" s="99">
        <f t="shared" si="0"/>
        <v>251760</v>
      </c>
      <c r="I21" s="98"/>
      <c r="J21" s="100"/>
      <c r="L21" s="102"/>
    </row>
    <row r="22" spans="2:12" s="101" customFormat="1">
      <c r="B22" s="95"/>
      <c r="C22" s="96" t="s">
        <v>1805</v>
      </c>
      <c r="D22" s="97" t="s">
        <v>1806</v>
      </c>
      <c r="E22" s="98" t="s">
        <v>1785</v>
      </c>
      <c r="F22" s="98">
        <v>66000</v>
      </c>
      <c r="G22" s="99">
        <v>5280</v>
      </c>
      <c r="H22" s="99">
        <f t="shared" si="0"/>
        <v>71280</v>
      </c>
      <c r="I22" s="98"/>
      <c r="J22" s="100"/>
      <c r="L22" s="102"/>
    </row>
    <row r="23" spans="2:12" s="101" customFormat="1">
      <c r="B23" s="95"/>
      <c r="C23" s="96" t="s">
        <v>1807</v>
      </c>
      <c r="D23" s="97" t="s">
        <v>1808</v>
      </c>
      <c r="E23" s="98" t="s">
        <v>1785</v>
      </c>
      <c r="F23" s="98">
        <v>275139</v>
      </c>
      <c r="G23" s="99">
        <v>21867</v>
      </c>
      <c r="H23" s="99">
        <f t="shared" si="0"/>
        <v>297006</v>
      </c>
      <c r="I23" s="98"/>
      <c r="J23" s="100"/>
      <c r="L23" s="102"/>
    </row>
    <row r="24" spans="2:12" s="101" customFormat="1">
      <c r="B24" s="95"/>
      <c r="C24" s="96" t="s">
        <v>1809</v>
      </c>
      <c r="D24" s="97" t="s">
        <v>1810</v>
      </c>
      <c r="E24" s="98" t="s">
        <v>1785</v>
      </c>
      <c r="F24" s="98">
        <v>165000</v>
      </c>
      <c r="G24" s="99">
        <v>13200</v>
      </c>
      <c r="H24" s="99">
        <f t="shared" si="0"/>
        <v>178200</v>
      </c>
      <c r="I24" s="98"/>
      <c r="J24" s="100"/>
      <c r="L24" s="102"/>
    </row>
    <row r="25" spans="2:12" s="101" customFormat="1">
      <c r="B25" s="95"/>
      <c r="C25" s="96" t="s">
        <v>1811</v>
      </c>
      <c r="D25" s="97" t="s">
        <v>1812</v>
      </c>
      <c r="E25" s="98" t="s">
        <v>1785</v>
      </c>
      <c r="F25" s="98">
        <v>246500</v>
      </c>
      <c r="G25" s="99">
        <v>19584</v>
      </c>
      <c r="H25" s="99">
        <f t="shared" si="0"/>
        <v>266084</v>
      </c>
      <c r="I25" s="98"/>
      <c r="J25" s="100"/>
      <c r="L25" s="102"/>
    </row>
    <row r="26" spans="2:12" s="101" customFormat="1">
      <c r="B26" s="95"/>
      <c r="C26" s="96" t="s">
        <v>1813</v>
      </c>
      <c r="D26" s="97" t="s">
        <v>1814</v>
      </c>
      <c r="E26" s="98" t="s">
        <v>1785</v>
      </c>
      <c r="F26" s="98">
        <v>307140</v>
      </c>
      <c r="G26" s="99">
        <v>23980</v>
      </c>
      <c r="H26" s="99">
        <f t="shared" si="0"/>
        <v>331120</v>
      </c>
      <c r="I26" s="98"/>
      <c r="J26" s="100"/>
      <c r="L26" s="102"/>
    </row>
    <row r="27" spans="2:12" s="101" customFormat="1">
      <c r="B27" s="95"/>
      <c r="C27" s="96" t="s">
        <v>1815</v>
      </c>
      <c r="D27" s="97" t="s">
        <v>1808</v>
      </c>
      <c r="E27" s="98" t="s">
        <v>1785</v>
      </c>
      <c r="F27" s="98">
        <v>315895</v>
      </c>
      <c r="G27" s="99">
        <v>25272</v>
      </c>
      <c r="H27" s="99">
        <f t="shared" si="0"/>
        <v>341167</v>
      </c>
      <c r="I27" s="98"/>
      <c r="J27" s="100"/>
      <c r="L27" s="102"/>
    </row>
    <row r="28" spans="2:12" s="101" customFormat="1">
      <c r="B28" s="95"/>
      <c r="C28" s="96" t="s">
        <v>1816</v>
      </c>
      <c r="D28" s="97" t="s">
        <v>1817</v>
      </c>
      <c r="E28" s="98" t="s">
        <v>1785</v>
      </c>
      <c r="F28" s="98">
        <v>245400</v>
      </c>
      <c r="G28" s="99">
        <v>18816</v>
      </c>
      <c r="H28" s="99">
        <f t="shared" si="0"/>
        <v>264216</v>
      </c>
      <c r="I28" s="98"/>
      <c r="J28" s="100"/>
      <c r="L28" s="102"/>
    </row>
    <row r="29" spans="2:12" s="101" customFormat="1">
      <c r="B29" s="95"/>
      <c r="C29" s="96" t="s">
        <v>1818</v>
      </c>
      <c r="D29" s="97" t="s">
        <v>1819</v>
      </c>
      <c r="E29" s="98" t="s">
        <v>1785</v>
      </c>
      <c r="F29" s="98">
        <v>192000</v>
      </c>
      <c r="G29" s="99">
        <v>15360</v>
      </c>
      <c r="H29" s="99">
        <f t="shared" si="0"/>
        <v>207360</v>
      </c>
      <c r="I29" s="98"/>
      <c r="J29" s="100"/>
      <c r="L29" s="102"/>
    </row>
    <row r="30" spans="2:12" s="101" customFormat="1">
      <c r="B30" s="95"/>
      <c r="C30" s="96" t="s">
        <v>1820</v>
      </c>
      <c r="D30" s="97" t="s">
        <v>1821</v>
      </c>
      <c r="E30" s="98" t="s">
        <v>1785</v>
      </c>
      <c r="F30" s="98">
        <v>34980</v>
      </c>
      <c r="G30" s="99">
        <v>2760</v>
      </c>
      <c r="H30" s="99">
        <f t="shared" si="0"/>
        <v>37740</v>
      </c>
      <c r="I30" s="98"/>
      <c r="J30" s="100"/>
      <c r="L30" s="102"/>
    </row>
    <row r="31" spans="2:12" s="101" customFormat="1">
      <c r="B31" s="95"/>
      <c r="C31" s="96" t="s">
        <v>1822</v>
      </c>
      <c r="D31" s="97" t="s">
        <v>1800</v>
      </c>
      <c r="E31" s="98" t="s">
        <v>1785</v>
      </c>
      <c r="F31" s="98">
        <v>6920</v>
      </c>
      <c r="G31" s="99">
        <v>528</v>
      </c>
      <c r="H31" s="99">
        <f t="shared" si="0"/>
        <v>7448</v>
      </c>
      <c r="I31" s="98"/>
      <c r="J31" s="100"/>
      <c r="L31" s="102"/>
    </row>
    <row r="32" spans="2:12" s="101" customFormat="1">
      <c r="B32" s="95"/>
      <c r="C32" s="96" t="s">
        <v>1823</v>
      </c>
      <c r="D32" s="97" t="s">
        <v>1819</v>
      </c>
      <c r="E32" s="98" t="s">
        <v>1785</v>
      </c>
      <c r="F32" s="109">
        <v>274000</v>
      </c>
      <c r="G32" s="99">
        <v>21920</v>
      </c>
      <c r="H32" s="99">
        <f t="shared" si="0"/>
        <v>295920</v>
      </c>
      <c r="I32" s="98"/>
      <c r="J32" s="100"/>
      <c r="L32" s="102"/>
    </row>
    <row r="33" spans="2:12" s="101" customFormat="1">
      <c r="B33" s="95"/>
      <c r="C33" s="96" t="s">
        <v>1824</v>
      </c>
      <c r="D33" s="97" t="s">
        <v>1825</v>
      </c>
      <c r="E33" s="98" t="s">
        <v>1785</v>
      </c>
      <c r="F33" s="109">
        <v>267520</v>
      </c>
      <c r="G33" s="99">
        <v>21280</v>
      </c>
      <c r="H33" s="99">
        <f t="shared" si="0"/>
        <v>288800</v>
      </c>
      <c r="I33" s="98"/>
      <c r="J33" s="100"/>
      <c r="L33" s="102"/>
    </row>
    <row r="34" spans="2:12" s="101" customFormat="1">
      <c r="B34" s="95"/>
      <c r="C34" s="96" t="s">
        <v>1826</v>
      </c>
      <c r="D34" s="110" t="s">
        <v>1827</v>
      </c>
      <c r="E34" s="98" t="s">
        <v>1785</v>
      </c>
      <c r="F34" s="109">
        <v>282528</v>
      </c>
      <c r="G34" s="99">
        <v>22464</v>
      </c>
      <c r="H34" s="99">
        <f t="shared" si="0"/>
        <v>304992</v>
      </c>
      <c r="I34" s="98"/>
      <c r="J34" s="100"/>
      <c r="L34" s="102"/>
    </row>
    <row r="35" spans="2:12" s="101" customFormat="1">
      <c r="B35" s="95"/>
      <c r="C35" s="96" t="s">
        <v>1828</v>
      </c>
      <c r="D35" s="110" t="s">
        <v>1829</v>
      </c>
      <c r="E35" s="98" t="s">
        <v>1785</v>
      </c>
      <c r="F35" s="109">
        <v>95033</v>
      </c>
      <c r="G35" s="99">
        <v>7545</v>
      </c>
      <c r="H35" s="99">
        <f t="shared" si="0"/>
        <v>102578</v>
      </c>
      <c r="I35" s="98"/>
      <c r="J35" s="100"/>
      <c r="L35" s="102"/>
    </row>
    <row r="36" spans="2:12" s="101" customFormat="1">
      <c r="B36" s="95"/>
      <c r="C36" s="96" t="s">
        <v>1830</v>
      </c>
      <c r="D36" s="110" t="s">
        <v>1831</v>
      </c>
      <c r="E36" s="98" t="s">
        <v>1785</v>
      </c>
      <c r="F36" s="109">
        <v>144880</v>
      </c>
      <c r="G36" s="99">
        <v>11552</v>
      </c>
      <c r="H36" s="99">
        <f t="shared" si="0"/>
        <v>156432</v>
      </c>
      <c r="I36" s="98"/>
      <c r="J36" s="100"/>
      <c r="L36" s="102"/>
    </row>
    <row r="37" spans="2:12" s="101" customFormat="1">
      <c r="B37" s="95"/>
      <c r="C37" s="96" t="s">
        <v>1830</v>
      </c>
      <c r="D37" s="110" t="s">
        <v>1812</v>
      </c>
      <c r="E37" s="98" t="s">
        <v>1785</v>
      </c>
      <c r="F37" s="109">
        <v>400680</v>
      </c>
      <c r="G37" s="99">
        <v>31920</v>
      </c>
      <c r="H37" s="99">
        <f t="shared" si="0"/>
        <v>432600</v>
      </c>
      <c r="I37" s="98"/>
      <c r="J37" s="100"/>
      <c r="L37" s="102"/>
    </row>
    <row r="38" spans="2:12" s="101" customFormat="1">
      <c r="B38" s="95"/>
      <c r="C38" s="96" t="s">
        <v>1832</v>
      </c>
      <c r="D38" s="110" t="s">
        <v>1833</v>
      </c>
      <c r="E38" s="98" t="s">
        <v>1785</v>
      </c>
      <c r="F38" s="109">
        <v>265200</v>
      </c>
      <c r="G38" s="99">
        <v>21216</v>
      </c>
      <c r="H38" s="99">
        <f t="shared" si="0"/>
        <v>286416</v>
      </c>
      <c r="I38" s="98"/>
      <c r="J38" s="100"/>
      <c r="L38" s="102"/>
    </row>
    <row r="39" spans="2:12" s="101" customFormat="1">
      <c r="B39" s="95"/>
      <c r="C39" s="96" t="s">
        <v>1834</v>
      </c>
      <c r="D39" s="97" t="s">
        <v>1835</v>
      </c>
      <c r="E39" s="98" t="s">
        <v>1785</v>
      </c>
      <c r="F39" s="98">
        <v>210000</v>
      </c>
      <c r="G39" s="99">
        <v>16800</v>
      </c>
      <c r="H39" s="99">
        <f t="shared" si="0"/>
        <v>226800</v>
      </c>
      <c r="I39" s="98"/>
      <c r="J39" s="100"/>
      <c r="L39" s="102"/>
    </row>
    <row r="40" spans="2:12" s="101" customFormat="1">
      <c r="B40" s="95"/>
      <c r="C40" s="96" t="s">
        <v>1836</v>
      </c>
      <c r="D40" s="97" t="s">
        <v>1837</v>
      </c>
      <c r="E40" s="98" t="s">
        <v>1785</v>
      </c>
      <c r="F40" s="98">
        <v>12000</v>
      </c>
      <c r="G40" s="99">
        <v>960</v>
      </c>
      <c r="H40" s="99">
        <f t="shared" si="0"/>
        <v>12960</v>
      </c>
      <c r="I40" s="98"/>
      <c r="J40" s="100"/>
      <c r="L40" s="102"/>
    </row>
    <row r="41" spans="2:12" s="101" customFormat="1">
      <c r="B41" s="95"/>
      <c r="C41" s="96" t="s">
        <v>1838</v>
      </c>
      <c r="D41" s="97" t="s">
        <v>1839</v>
      </c>
      <c r="E41" s="98" t="s">
        <v>1785</v>
      </c>
      <c r="F41" s="98">
        <v>97500</v>
      </c>
      <c r="G41" s="99">
        <v>7800</v>
      </c>
      <c r="H41" s="99">
        <f t="shared" si="0"/>
        <v>105300</v>
      </c>
      <c r="I41" s="98"/>
      <c r="J41" s="100"/>
      <c r="L41" s="102"/>
    </row>
    <row r="42" spans="2:12" s="101" customFormat="1">
      <c r="B42" s="95"/>
      <c r="C42" s="96" t="s">
        <v>1840</v>
      </c>
      <c r="D42" s="97" t="s">
        <v>1841</v>
      </c>
      <c r="E42" s="98" t="s">
        <v>1785</v>
      </c>
      <c r="F42" s="98">
        <v>78400</v>
      </c>
      <c r="G42" s="99">
        <v>6272</v>
      </c>
      <c r="H42" s="99">
        <f t="shared" si="0"/>
        <v>84672</v>
      </c>
      <c r="I42" s="98"/>
      <c r="J42" s="100"/>
      <c r="L42" s="102"/>
    </row>
    <row r="43" spans="2:12" s="101" customFormat="1">
      <c r="B43" s="95"/>
      <c r="C43" s="96" t="s">
        <v>1842</v>
      </c>
      <c r="D43" s="97" t="s">
        <v>1814</v>
      </c>
      <c r="E43" s="98" t="s">
        <v>1785</v>
      </c>
      <c r="F43" s="98">
        <v>413100</v>
      </c>
      <c r="G43" s="99">
        <v>31552</v>
      </c>
      <c r="H43" s="99">
        <f t="shared" si="0"/>
        <v>444652</v>
      </c>
      <c r="I43" s="98"/>
      <c r="J43" s="100"/>
      <c r="L43" s="102"/>
    </row>
    <row r="44" spans="2:12" s="101" customFormat="1">
      <c r="B44" s="95"/>
      <c r="C44" s="96" t="s">
        <v>1843</v>
      </c>
      <c r="D44" s="110" t="s">
        <v>1844</v>
      </c>
      <c r="E44" s="98" t="s">
        <v>1785</v>
      </c>
      <c r="F44" s="98">
        <v>120000</v>
      </c>
      <c r="G44" s="99">
        <v>9600</v>
      </c>
      <c r="H44" s="99">
        <f t="shared" si="0"/>
        <v>129600</v>
      </c>
      <c r="I44" s="98"/>
      <c r="J44" s="100"/>
      <c r="L44" s="102"/>
    </row>
    <row r="45" spans="2:12" s="101" customFormat="1">
      <c r="B45" s="95"/>
      <c r="C45" s="96" t="s">
        <v>1845</v>
      </c>
      <c r="D45" s="97" t="s">
        <v>1846</v>
      </c>
      <c r="E45" s="98" t="s">
        <v>1785</v>
      </c>
      <c r="F45" s="98">
        <v>253200</v>
      </c>
      <c r="G45" s="99">
        <v>20128</v>
      </c>
      <c r="H45" s="99">
        <f t="shared" si="0"/>
        <v>273328</v>
      </c>
      <c r="I45" s="98"/>
      <c r="J45" s="100"/>
      <c r="L45" s="102"/>
    </row>
    <row r="46" spans="2:12" s="101" customFormat="1">
      <c r="B46" s="104"/>
      <c r="C46" s="96" t="s">
        <v>1847</v>
      </c>
      <c r="D46" s="105" t="s">
        <v>1848</v>
      </c>
      <c r="E46" s="98" t="s">
        <v>1785</v>
      </c>
      <c r="F46" s="106">
        <v>109850</v>
      </c>
      <c r="G46" s="107">
        <v>8580</v>
      </c>
      <c r="H46" s="107">
        <f t="shared" si="0"/>
        <v>118430</v>
      </c>
      <c r="I46" s="106"/>
      <c r="J46" s="108"/>
      <c r="L46" s="102"/>
    </row>
    <row r="47" spans="2:12" s="101" customFormat="1">
      <c r="B47" s="95"/>
      <c r="C47" s="96" t="s">
        <v>1849</v>
      </c>
      <c r="D47" s="97" t="s">
        <v>1850</v>
      </c>
      <c r="E47" s="98" t="s">
        <v>1785</v>
      </c>
      <c r="F47" s="98">
        <v>256031</v>
      </c>
      <c r="G47" s="99">
        <v>20578</v>
      </c>
      <c r="H47" s="99">
        <f t="shared" si="0"/>
        <v>276609</v>
      </c>
      <c r="I47" s="98"/>
      <c r="J47" s="100"/>
      <c r="L47" s="102"/>
    </row>
    <row r="48" spans="2:12" s="101" customFormat="1">
      <c r="B48" s="95"/>
      <c r="C48" s="96" t="s">
        <v>1851</v>
      </c>
      <c r="D48" s="97" t="s">
        <v>1852</v>
      </c>
      <c r="E48" s="98" t="s">
        <v>1785</v>
      </c>
      <c r="F48" s="98">
        <v>80000</v>
      </c>
      <c r="G48" s="99">
        <v>6400</v>
      </c>
      <c r="H48" s="99">
        <f t="shared" si="0"/>
        <v>86400</v>
      </c>
      <c r="I48" s="98"/>
      <c r="J48" s="100"/>
      <c r="L48" s="102"/>
    </row>
    <row r="49" spans="2:12" s="101" customFormat="1">
      <c r="B49" s="95"/>
      <c r="C49" s="96" t="s">
        <v>1853</v>
      </c>
      <c r="D49" s="97" t="s">
        <v>1854</v>
      </c>
      <c r="E49" s="98" t="s">
        <v>1785</v>
      </c>
      <c r="F49" s="98">
        <v>38273</v>
      </c>
      <c r="G49" s="99">
        <v>2985</v>
      </c>
      <c r="H49" s="99">
        <f t="shared" si="0"/>
        <v>41258</v>
      </c>
      <c r="I49" s="98"/>
      <c r="J49" s="100"/>
      <c r="L49" s="102"/>
    </row>
    <row r="50" spans="2:12" s="101" customFormat="1">
      <c r="B50" s="95"/>
      <c r="C50" s="96" t="s">
        <v>1855</v>
      </c>
      <c r="D50" s="97" t="s">
        <v>1852</v>
      </c>
      <c r="E50" s="98" t="s">
        <v>1785</v>
      </c>
      <c r="F50" s="98">
        <v>412779</v>
      </c>
      <c r="G50" s="99">
        <v>32821</v>
      </c>
      <c r="H50" s="99">
        <f t="shared" si="0"/>
        <v>445600</v>
      </c>
      <c r="I50" s="98"/>
      <c r="J50" s="100"/>
      <c r="L50" s="102"/>
    </row>
    <row r="51" spans="2:12" s="101" customFormat="1">
      <c r="B51" s="95"/>
      <c r="C51" s="96" t="s">
        <v>1856</v>
      </c>
      <c r="D51" s="97" t="s">
        <v>1857</v>
      </c>
      <c r="E51" s="98" t="s">
        <v>1858</v>
      </c>
      <c r="F51" s="98">
        <v>304000</v>
      </c>
      <c r="G51" s="99">
        <v>22800</v>
      </c>
      <c r="H51" s="99">
        <f t="shared" si="0"/>
        <v>326800</v>
      </c>
      <c r="I51" s="98"/>
      <c r="J51" s="100"/>
      <c r="L51" s="102"/>
    </row>
    <row r="52" spans="2:12" s="101" customFormat="1">
      <c r="B52" s="95"/>
      <c r="C52" s="96" t="s">
        <v>1859</v>
      </c>
      <c r="D52" s="97" t="s">
        <v>1857</v>
      </c>
      <c r="E52" s="98" t="s">
        <v>1858</v>
      </c>
      <c r="F52" s="98">
        <v>126180</v>
      </c>
      <c r="G52" s="99">
        <v>9216</v>
      </c>
      <c r="H52" s="99">
        <f t="shared" si="0"/>
        <v>135396</v>
      </c>
      <c r="I52" s="98"/>
      <c r="J52" s="100"/>
      <c r="L52" s="102"/>
    </row>
    <row r="53" spans="2:12" s="111" customFormat="1">
      <c r="B53" s="95"/>
      <c r="C53" s="96" t="s">
        <v>1860</v>
      </c>
      <c r="D53" s="97" t="s">
        <v>1861</v>
      </c>
      <c r="E53" s="98" t="s">
        <v>1858</v>
      </c>
      <c r="F53" s="98">
        <v>48375</v>
      </c>
      <c r="G53" s="99">
        <v>3870</v>
      </c>
      <c r="H53" s="99">
        <f t="shared" si="0"/>
        <v>52245</v>
      </c>
      <c r="I53" s="98"/>
      <c r="J53" s="100"/>
      <c r="L53" s="112"/>
    </row>
    <row r="54" spans="2:12" s="101" customFormat="1">
      <c r="B54" s="95"/>
      <c r="C54" s="96" t="s">
        <v>1862</v>
      </c>
      <c r="D54" s="97" t="s">
        <v>1863</v>
      </c>
      <c r="E54" s="98" t="s">
        <v>1858</v>
      </c>
      <c r="F54" s="98">
        <v>270090</v>
      </c>
      <c r="G54" s="99">
        <v>21607</v>
      </c>
      <c r="H54" s="99">
        <f t="shared" si="0"/>
        <v>291697</v>
      </c>
      <c r="I54" s="98"/>
      <c r="J54" s="100"/>
      <c r="L54" s="102"/>
    </row>
    <row r="55" spans="2:12" s="101" customFormat="1">
      <c r="B55" s="95"/>
      <c r="C55" s="96" t="s">
        <v>1864</v>
      </c>
      <c r="D55" s="97" t="s">
        <v>1784</v>
      </c>
      <c r="E55" s="98" t="s">
        <v>1858</v>
      </c>
      <c r="F55" s="98">
        <v>80300</v>
      </c>
      <c r="G55" s="99">
        <v>6400</v>
      </c>
      <c r="H55" s="99">
        <f t="shared" si="0"/>
        <v>86700</v>
      </c>
      <c r="I55" s="98"/>
      <c r="J55" s="100"/>
      <c r="L55" s="102"/>
    </row>
    <row r="56" spans="2:12" s="101" customFormat="1">
      <c r="B56" s="95"/>
      <c r="C56" s="96" t="s">
        <v>1865</v>
      </c>
      <c r="D56" s="97" t="s">
        <v>1866</v>
      </c>
      <c r="E56" s="98" t="s">
        <v>1858</v>
      </c>
      <c r="F56" s="98">
        <v>56100</v>
      </c>
      <c r="G56" s="99">
        <v>4488</v>
      </c>
      <c r="H56" s="99">
        <f t="shared" si="0"/>
        <v>60588</v>
      </c>
      <c r="I56" s="98"/>
      <c r="J56" s="100"/>
      <c r="L56" s="102"/>
    </row>
    <row r="57" spans="2:12" s="101" customFormat="1">
      <c r="B57" s="95"/>
      <c r="C57" s="96" t="s">
        <v>1867</v>
      </c>
      <c r="D57" s="97" t="s">
        <v>1868</v>
      </c>
      <c r="E57" s="98" t="s">
        <v>1858</v>
      </c>
      <c r="F57" s="98">
        <v>46350</v>
      </c>
      <c r="G57" s="99">
        <v>3600</v>
      </c>
      <c r="H57" s="99">
        <f t="shared" si="0"/>
        <v>49950</v>
      </c>
      <c r="I57" s="98"/>
      <c r="J57" s="100"/>
      <c r="L57" s="102"/>
    </row>
    <row r="58" spans="2:12" s="101" customFormat="1">
      <c r="B58" s="95"/>
      <c r="C58" s="96" t="s">
        <v>1856</v>
      </c>
      <c r="D58" s="97" t="s">
        <v>1869</v>
      </c>
      <c r="E58" s="98" t="s">
        <v>1858</v>
      </c>
      <c r="F58" s="98">
        <v>46080</v>
      </c>
      <c r="G58" s="99">
        <v>3456</v>
      </c>
      <c r="H58" s="99">
        <f t="shared" si="0"/>
        <v>49536</v>
      </c>
      <c r="I58" s="98"/>
      <c r="J58" s="100"/>
      <c r="L58" s="102"/>
    </row>
    <row r="59" spans="2:12" s="101" customFormat="1">
      <c r="B59" s="95"/>
      <c r="C59" s="96" t="s">
        <v>1870</v>
      </c>
      <c r="D59" s="97" t="s">
        <v>1871</v>
      </c>
      <c r="E59" s="98" t="s">
        <v>1858</v>
      </c>
      <c r="F59" s="98">
        <v>99920</v>
      </c>
      <c r="G59" s="99">
        <v>7936</v>
      </c>
      <c r="H59" s="99">
        <f t="shared" si="0"/>
        <v>107856</v>
      </c>
      <c r="I59" s="98"/>
      <c r="J59" s="100"/>
      <c r="L59" s="102"/>
    </row>
    <row r="60" spans="2:12" s="101" customFormat="1">
      <c r="B60" s="95"/>
      <c r="C60" s="96" t="s">
        <v>1872</v>
      </c>
      <c r="D60" s="97" t="s">
        <v>1873</v>
      </c>
      <c r="E60" s="98" t="s">
        <v>1858</v>
      </c>
      <c r="F60" s="98">
        <v>309100</v>
      </c>
      <c r="G60" s="99">
        <v>24728</v>
      </c>
      <c r="H60" s="99">
        <f t="shared" si="0"/>
        <v>333828</v>
      </c>
      <c r="I60" s="98"/>
      <c r="J60" s="100"/>
      <c r="L60" s="102"/>
    </row>
    <row r="61" spans="2:12" s="101" customFormat="1">
      <c r="B61" s="95"/>
      <c r="C61" s="96" t="s">
        <v>1874</v>
      </c>
      <c r="D61" s="97" t="s">
        <v>1875</v>
      </c>
      <c r="E61" s="98" t="s">
        <v>1858</v>
      </c>
      <c r="F61" s="98">
        <v>138025</v>
      </c>
      <c r="G61" s="99">
        <v>10818</v>
      </c>
      <c r="H61" s="99">
        <f t="shared" si="0"/>
        <v>148843</v>
      </c>
      <c r="I61" s="98"/>
      <c r="J61" s="100"/>
      <c r="L61" s="102"/>
    </row>
    <row r="62" spans="2:12" s="101" customFormat="1">
      <c r="B62" s="95"/>
      <c r="C62" s="96" t="s">
        <v>1876</v>
      </c>
      <c r="D62" s="97" t="s">
        <v>1877</v>
      </c>
      <c r="E62" s="98" t="s">
        <v>1858</v>
      </c>
      <c r="F62" s="98">
        <v>104000</v>
      </c>
      <c r="G62" s="99">
        <v>7680</v>
      </c>
      <c r="H62" s="99">
        <f t="shared" si="0"/>
        <v>111680</v>
      </c>
      <c r="I62" s="98"/>
      <c r="J62" s="100"/>
      <c r="L62" s="102"/>
    </row>
    <row r="63" spans="2:12" s="101" customFormat="1">
      <c r="B63" s="95"/>
      <c r="C63" s="96" t="s">
        <v>1878</v>
      </c>
      <c r="D63" s="97" t="s">
        <v>1879</v>
      </c>
      <c r="E63" s="98" t="s">
        <v>1858</v>
      </c>
      <c r="F63" s="98">
        <v>263806</v>
      </c>
      <c r="G63" s="99">
        <v>21088</v>
      </c>
      <c r="H63" s="99">
        <f t="shared" si="0"/>
        <v>284894</v>
      </c>
      <c r="I63" s="98"/>
      <c r="J63" s="100"/>
      <c r="L63" s="102"/>
    </row>
    <row r="64" spans="2:12" s="101" customFormat="1">
      <c r="B64" s="95"/>
      <c r="C64" s="96" t="s">
        <v>1880</v>
      </c>
      <c r="D64" s="97" t="s">
        <v>1881</v>
      </c>
      <c r="E64" s="98" t="s">
        <v>1858</v>
      </c>
      <c r="F64" s="98">
        <v>36000</v>
      </c>
      <c r="G64" s="99">
        <v>2880</v>
      </c>
      <c r="H64" s="99">
        <f t="shared" si="0"/>
        <v>38880</v>
      </c>
      <c r="I64" s="98"/>
      <c r="J64" s="100"/>
      <c r="L64" s="102"/>
    </row>
    <row r="65" spans="1:12" s="101" customFormat="1">
      <c r="B65" s="95"/>
      <c r="C65" s="96" t="s">
        <v>1882</v>
      </c>
      <c r="D65" s="97" t="s">
        <v>1883</v>
      </c>
      <c r="E65" s="98" t="s">
        <v>1858</v>
      </c>
      <c r="F65" s="98">
        <v>175520</v>
      </c>
      <c r="G65" s="99">
        <v>13920</v>
      </c>
      <c r="H65" s="99">
        <f t="shared" si="0"/>
        <v>189440</v>
      </c>
      <c r="I65" s="98"/>
      <c r="J65" s="100"/>
      <c r="L65" s="102"/>
    </row>
    <row r="66" spans="1:12" s="101" customFormat="1">
      <c r="B66" s="95"/>
      <c r="C66" s="96" t="s">
        <v>1884</v>
      </c>
      <c r="D66" s="97" t="s">
        <v>1885</v>
      </c>
      <c r="E66" s="98" t="s">
        <v>1858</v>
      </c>
      <c r="F66" s="98">
        <v>245160</v>
      </c>
      <c r="G66" s="99">
        <v>19496</v>
      </c>
      <c r="H66" s="99">
        <f t="shared" si="0"/>
        <v>264656</v>
      </c>
      <c r="I66" s="98"/>
      <c r="J66" s="100"/>
      <c r="L66" s="102"/>
    </row>
    <row r="67" spans="1:12" s="101" customFormat="1">
      <c r="B67" s="95"/>
      <c r="C67" s="96" t="s">
        <v>1886</v>
      </c>
      <c r="D67" s="97" t="s">
        <v>1887</v>
      </c>
      <c r="E67" s="98" t="s">
        <v>1858</v>
      </c>
      <c r="F67" s="98">
        <v>142800</v>
      </c>
      <c r="G67" s="99">
        <v>11424</v>
      </c>
      <c r="H67" s="99">
        <f t="shared" si="0"/>
        <v>154224</v>
      </c>
      <c r="I67" s="98"/>
      <c r="J67" s="100"/>
      <c r="L67" s="102"/>
    </row>
    <row r="68" spans="1:12" s="101" customFormat="1">
      <c r="B68" s="95"/>
      <c r="C68" s="96" t="s">
        <v>1888</v>
      </c>
      <c r="D68" s="97" t="s">
        <v>1889</v>
      </c>
      <c r="E68" s="98" t="s">
        <v>1858</v>
      </c>
      <c r="F68" s="98">
        <v>92760</v>
      </c>
      <c r="G68" s="99">
        <v>7344</v>
      </c>
      <c r="H68" s="99">
        <f t="shared" ref="H68:H131" si="1">F68+G68</f>
        <v>100104</v>
      </c>
      <c r="I68" s="98"/>
      <c r="J68" s="100"/>
      <c r="L68" s="102"/>
    </row>
    <row r="69" spans="1:12" s="101" customFormat="1">
      <c r="B69" s="95"/>
      <c r="C69" s="96" t="s">
        <v>1890</v>
      </c>
      <c r="D69" s="97" t="s">
        <v>1891</v>
      </c>
      <c r="E69" s="98" t="s">
        <v>1858</v>
      </c>
      <c r="F69" s="98">
        <v>120940</v>
      </c>
      <c r="G69" s="99">
        <v>9384</v>
      </c>
      <c r="H69" s="99">
        <f t="shared" si="1"/>
        <v>130324</v>
      </c>
      <c r="I69" s="98"/>
      <c r="J69" s="100"/>
      <c r="L69" s="102"/>
    </row>
    <row r="70" spans="1:12" s="101" customFormat="1">
      <c r="B70" s="95"/>
      <c r="C70" s="96" t="s">
        <v>1892</v>
      </c>
      <c r="D70" s="97" t="s">
        <v>1893</v>
      </c>
      <c r="E70" s="98" t="s">
        <v>1858</v>
      </c>
      <c r="F70" s="98">
        <v>262213</v>
      </c>
      <c r="G70" s="99">
        <v>20625</v>
      </c>
      <c r="H70" s="99">
        <f t="shared" si="1"/>
        <v>282838</v>
      </c>
      <c r="I70" s="98"/>
      <c r="J70" s="100"/>
      <c r="L70" s="102"/>
    </row>
    <row r="71" spans="1:12" s="101" customFormat="1">
      <c r="B71" s="95"/>
      <c r="C71" s="96" t="s">
        <v>1894</v>
      </c>
      <c r="D71" s="97" t="s">
        <v>1895</v>
      </c>
      <c r="E71" s="98" t="s">
        <v>1896</v>
      </c>
      <c r="F71" s="98">
        <v>165100</v>
      </c>
      <c r="G71" s="99">
        <v>12064</v>
      </c>
      <c r="H71" s="99">
        <f t="shared" si="1"/>
        <v>177164</v>
      </c>
      <c r="I71" s="98"/>
      <c r="J71" s="100"/>
      <c r="L71" s="102"/>
    </row>
    <row r="72" spans="1:12" s="101" customFormat="1">
      <c r="B72" s="95"/>
      <c r="C72" s="96" t="s">
        <v>1897</v>
      </c>
      <c r="D72" s="97" t="s">
        <v>1898</v>
      </c>
      <c r="E72" s="98" t="s">
        <v>1896</v>
      </c>
      <c r="F72" s="98">
        <v>209100</v>
      </c>
      <c r="G72" s="99">
        <v>15776</v>
      </c>
      <c r="H72" s="99">
        <f t="shared" si="1"/>
        <v>224876</v>
      </c>
      <c r="I72" s="98"/>
      <c r="J72" s="100"/>
      <c r="L72" s="102"/>
    </row>
    <row r="73" spans="1:12" s="101" customFormat="1">
      <c r="B73" s="95"/>
      <c r="C73" s="96" t="s">
        <v>1899</v>
      </c>
      <c r="D73" s="97" t="s">
        <v>1900</v>
      </c>
      <c r="E73" s="98" t="s">
        <v>1896</v>
      </c>
      <c r="F73" s="98">
        <v>122494</v>
      </c>
      <c r="G73" s="99">
        <v>9784</v>
      </c>
      <c r="H73" s="99">
        <f t="shared" si="1"/>
        <v>132278</v>
      </c>
      <c r="I73" s="98"/>
      <c r="J73" s="100"/>
      <c r="L73" s="102"/>
    </row>
    <row r="74" spans="1:12" s="101" customFormat="1">
      <c r="B74" s="95"/>
      <c r="C74" s="96" t="s">
        <v>1901</v>
      </c>
      <c r="D74" s="97" t="s">
        <v>1902</v>
      </c>
      <c r="E74" s="98" t="s">
        <v>1896</v>
      </c>
      <c r="F74" s="98">
        <v>115560</v>
      </c>
      <c r="G74" s="99">
        <v>8864</v>
      </c>
      <c r="H74" s="99">
        <f t="shared" si="1"/>
        <v>124424</v>
      </c>
      <c r="I74" s="98"/>
      <c r="J74" s="100"/>
      <c r="L74" s="102"/>
    </row>
    <row r="75" spans="1:12" s="101" customFormat="1">
      <c r="B75" s="95"/>
      <c r="C75" s="96" t="s">
        <v>1903</v>
      </c>
      <c r="D75" s="97" t="s">
        <v>1904</v>
      </c>
      <c r="E75" s="98" t="s">
        <v>1896</v>
      </c>
      <c r="F75" s="98">
        <v>371749</v>
      </c>
      <c r="G75" s="99">
        <v>29740</v>
      </c>
      <c r="H75" s="99">
        <f t="shared" si="1"/>
        <v>401489</v>
      </c>
      <c r="I75" s="98"/>
      <c r="J75" s="100"/>
      <c r="L75" s="102"/>
    </row>
    <row r="76" spans="1:12" s="101" customFormat="1">
      <c r="B76" s="95"/>
      <c r="C76" s="96" t="s">
        <v>1905</v>
      </c>
      <c r="D76" s="97" t="s">
        <v>2775</v>
      </c>
      <c r="E76" s="98" t="s">
        <v>1896</v>
      </c>
      <c r="F76" s="98">
        <v>275200</v>
      </c>
      <c r="G76" s="99">
        <v>21760</v>
      </c>
      <c r="H76" s="99">
        <f t="shared" si="1"/>
        <v>296960</v>
      </c>
      <c r="I76" s="98"/>
      <c r="J76" s="100"/>
      <c r="L76" s="102"/>
    </row>
    <row r="77" spans="1:12" s="101" customFormat="1">
      <c r="B77" s="95"/>
      <c r="C77" s="96" t="s">
        <v>1906</v>
      </c>
      <c r="D77" s="97" t="s">
        <v>1907</v>
      </c>
      <c r="E77" s="98" t="s">
        <v>1896</v>
      </c>
      <c r="F77" s="98">
        <v>219400</v>
      </c>
      <c r="G77" s="99">
        <v>17280</v>
      </c>
      <c r="H77" s="99">
        <f t="shared" si="1"/>
        <v>236680</v>
      </c>
      <c r="I77" s="98"/>
      <c r="J77" s="100"/>
      <c r="L77" s="102"/>
    </row>
    <row r="78" spans="1:12" s="101" customFormat="1">
      <c r="B78" s="95"/>
      <c r="C78" s="96" t="s">
        <v>1908</v>
      </c>
      <c r="D78" s="97" t="s">
        <v>1909</v>
      </c>
      <c r="E78" s="98" t="s">
        <v>1896</v>
      </c>
      <c r="F78" s="98">
        <v>152380</v>
      </c>
      <c r="G78" s="99">
        <v>11400</v>
      </c>
      <c r="H78" s="99">
        <f t="shared" si="1"/>
        <v>163780</v>
      </c>
      <c r="I78" s="98"/>
      <c r="J78" s="100"/>
      <c r="L78" s="102"/>
    </row>
    <row r="79" spans="1:12" s="101" customFormat="1">
      <c r="A79" s="111"/>
      <c r="B79" s="95"/>
      <c r="C79" s="96" t="s">
        <v>1910</v>
      </c>
      <c r="D79" s="97" t="s">
        <v>1911</v>
      </c>
      <c r="E79" s="98" t="s">
        <v>1896</v>
      </c>
      <c r="F79" s="98">
        <v>202573</v>
      </c>
      <c r="G79" s="99">
        <v>16065</v>
      </c>
      <c r="H79" s="99">
        <f t="shared" si="1"/>
        <v>218638</v>
      </c>
      <c r="I79" s="98"/>
      <c r="J79" s="100"/>
      <c r="L79" s="102"/>
    </row>
    <row r="80" spans="1:12" s="101" customFormat="1">
      <c r="A80" s="111"/>
      <c r="B80" s="95"/>
      <c r="C80" s="96" t="s">
        <v>1912</v>
      </c>
      <c r="D80" s="97" t="s">
        <v>1898</v>
      </c>
      <c r="E80" s="98" t="s">
        <v>1896</v>
      </c>
      <c r="F80" s="98">
        <v>122014</v>
      </c>
      <c r="G80" s="99">
        <v>9672</v>
      </c>
      <c r="H80" s="99">
        <f t="shared" si="1"/>
        <v>131686</v>
      </c>
      <c r="I80" s="98"/>
      <c r="J80" s="100"/>
      <c r="L80" s="102"/>
    </row>
    <row r="81" spans="2:12" s="101" customFormat="1">
      <c r="B81" s="95"/>
      <c r="C81" s="96" t="s">
        <v>1913</v>
      </c>
      <c r="D81" s="97" t="s">
        <v>1914</v>
      </c>
      <c r="E81" s="98" t="s">
        <v>1896</v>
      </c>
      <c r="F81" s="109">
        <v>219460</v>
      </c>
      <c r="G81" s="99">
        <v>17672</v>
      </c>
      <c r="H81" s="99">
        <f t="shared" si="1"/>
        <v>237132</v>
      </c>
      <c r="I81" s="98"/>
      <c r="J81" s="100"/>
      <c r="L81" s="102"/>
    </row>
    <row r="82" spans="2:12" s="101" customFormat="1">
      <c r="B82" s="95"/>
      <c r="C82" s="96" t="s">
        <v>1915</v>
      </c>
      <c r="D82" s="110" t="s">
        <v>1916</v>
      </c>
      <c r="E82" s="98" t="s">
        <v>1896</v>
      </c>
      <c r="F82" s="109">
        <v>156000</v>
      </c>
      <c r="G82" s="99">
        <v>12376</v>
      </c>
      <c r="H82" s="99">
        <f t="shared" si="1"/>
        <v>168376</v>
      </c>
      <c r="I82" s="98"/>
      <c r="J82" s="100"/>
      <c r="L82" s="102"/>
    </row>
    <row r="83" spans="2:12" s="101" customFormat="1">
      <c r="B83" s="95"/>
      <c r="C83" s="96" t="s">
        <v>1917</v>
      </c>
      <c r="D83" s="110" t="s">
        <v>1918</v>
      </c>
      <c r="E83" s="98" t="s">
        <v>1896</v>
      </c>
      <c r="F83" s="109">
        <v>82440</v>
      </c>
      <c r="G83" s="99">
        <v>6480</v>
      </c>
      <c r="H83" s="99">
        <f t="shared" si="1"/>
        <v>88920</v>
      </c>
      <c r="I83" s="98"/>
      <c r="J83" s="100"/>
      <c r="L83" s="102"/>
    </row>
    <row r="84" spans="2:12" s="101" customFormat="1">
      <c r="B84" s="95"/>
      <c r="C84" s="96" t="s">
        <v>1919</v>
      </c>
      <c r="D84" s="110" t="s">
        <v>1920</v>
      </c>
      <c r="E84" s="98" t="s">
        <v>1896</v>
      </c>
      <c r="F84" s="109">
        <v>122900</v>
      </c>
      <c r="G84" s="99">
        <v>9760</v>
      </c>
      <c r="H84" s="99">
        <f t="shared" si="1"/>
        <v>132660</v>
      </c>
      <c r="I84" s="98"/>
      <c r="J84" s="100"/>
      <c r="L84" s="102"/>
    </row>
    <row r="85" spans="2:12" s="101" customFormat="1">
      <c r="B85" s="95"/>
      <c r="C85" s="96" t="s">
        <v>1921</v>
      </c>
      <c r="D85" s="110" t="s">
        <v>1914</v>
      </c>
      <c r="E85" s="98" t="s">
        <v>1896</v>
      </c>
      <c r="F85" s="109">
        <v>141300</v>
      </c>
      <c r="G85" s="99">
        <v>11456</v>
      </c>
      <c r="H85" s="99">
        <f t="shared" si="1"/>
        <v>152756</v>
      </c>
      <c r="I85" s="98"/>
      <c r="J85" s="100"/>
      <c r="L85" s="102"/>
    </row>
    <row r="86" spans="2:12" s="101" customFormat="1">
      <c r="B86" s="95"/>
      <c r="C86" s="96" t="s">
        <v>1922</v>
      </c>
      <c r="D86" s="110" t="s">
        <v>1923</v>
      </c>
      <c r="E86" s="98" t="s">
        <v>1896</v>
      </c>
      <c r="F86" s="109">
        <v>217298</v>
      </c>
      <c r="G86" s="99">
        <v>17355</v>
      </c>
      <c r="H86" s="99">
        <f t="shared" si="1"/>
        <v>234653</v>
      </c>
      <c r="I86" s="98"/>
      <c r="J86" s="100"/>
      <c r="L86" s="102"/>
    </row>
    <row r="87" spans="2:12" s="101" customFormat="1">
      <c r="B87" s="95"/>
      <c r="C87" s="96" t="s">
        <v>1924</v>
      </c>
      <c r="D87" s="110" t="s">
        <v>1925</v>
      </c>
      <c r="E87" s="98" t="s">
        <v>1896</v>
      </c>
      <c r="F87" s="109">
        <v>122709</v>
      </c>
      <c r="G87" s="99">
        <v>9638</v>
      </c>
      <c r="H87" s="99">
        <f t="shared" si="1"/>
        <v>132347</v>
      </c>
      <c r="I87" s="98"/>
      <c r="J87" s="100"/>
      <c r="L87" s="102"/>
    </row>
    <row r="88" spans="2:12" s="101" customFormat="1">
      <c r="B88" s="95"/>
      <c r="C88" s="96" t="s">
        <v>1926</v>
      </c>
      <c r="D88" s="110" t="s">
        <v>1925</v>
      </c>
      <c r="E88" s="98" t="s">
        <v>1896</v>
      </c>
      <c r="F88" s="109">
        <v>84566</v>
      </c>
      <c r="G88" s="99">
        <v>6712</v>
      </c>
      <c r="H88" s="99">
        <f t="shared" si="1"/>
        <v>91278</v>
      </c>
      <c r="I88" s="98"/>
      <c r="J88" s="100"/>
      <c r="L88" s="102"/>
    </row>
    <row r="89" spans="2:12" s="101" customFormat="1">
      <c r="B89" s="95"/>
      <c r="C89" s="96" t="s">
        <v>1927</v>
      </c>
      <c r="D89" s="110" t="s">
        <v>1928</v>
      </c>
      <c r="E89" s="98" t="s">
        <v>1896</v>
      </c>
      <c r="F89" s="109">
        <v>125880</v>
      </c>
      <c r="G89" s="99">
        <v>9936</v>
      </c>
      <c r="H89" s="99">
        <f t="shared" si="1"/>
        <v>135816</v>
      </c>
      <c r="I89" s="98"/>
      <c r="J89" s="100"/>
      <c r="L89" s="102"/>
    </row>
    <row r="90" spans="2:12" s="101" customFormat="1">
      <c r="B90" s="95"/>
      <c r="C90" s="96" t="s">
        <v>1929</v>
      </c>
      <c r="D90" s="110" t="s">
        <v>1930</v>
      </c>
      <c r="E90" s="98" t="s">
        <v>1896</v>
      </c>
      <c r="F90" s="109">
        <v>306000</v>
      </c>
      <c r="G90" s="99">
        <v>24480</v>
      </c>
      <c r="H90" s="99">
        <f t="shared" si="1"/>
        <v>330480</v>
      </c>
      <c r="I90" s="98"/>
      <c r="J90" s="100"/>
      <c r="L90" s="102"/>
    </row>
    <row r="91" spans="2:12" s="101" customFormat="1">
      <c r="B91" s="95"/>
      <c r="C91" s="96" t="s">
        <v>1931</v>
      </c>
      <c r="D91" s="110" t="s">
        <v>1923</v>
      </c>
      <c r="E91" s="98" t="s">
        <v>1896</v>
      </c>
      <c r="F91" s="109">
        <v>72180</v>
      </c>
      <c r="G91" s="99">
        <v>5640</v>
      </c>
      <c r="H91" s="99">
        <f t="shared" si="1"/>
        <v>77820</v>
      </c>
      <c r="I91" s="98"/>
      <c r="J91" s="100"/>
      <c r="L91" s="102"/>
    </row>
    <row r="92" spans="2:12" s="101" customFormat="1">
      <c r="B92" s="95"/>
      <c r="C92" s="96" t="s">
        <v>1932</v>
      </c>
      <c r="D92" s="110" t="s">
        <v>1933</v>
      </c>
      <c r="E92" s="98" t="s">
        <v>1896</v>
      </c>
      <c r="F92" s="109">
        <v>97760</v>
      </c>
      <c r="G92" s="99">
        <v>7800</v>
      </c>
      <c r="H92" s="99">
        <f t="shared" si="1"/>
        <v>105560</v>
      </c>
      <c r="I92" s="98"/>
      <c r="J92" s="100"/>
      <c r="L92" s="102"/>
    </row>
    <row r="93" spans="2:12" s="101" customFormat="1">
      <c r="B93" s="95"/>
      <c r="C93" s="96" t="s">
        <v>1934</v>
      </c>
      <c r="D93" s="110" t="s">
        <v>1923</v>
      </c>
      <c r="E93" s="98" t="s">
        <v>1896</v>
      </c>
      <c r="F93" s="109">
        <v>252760</v>
      </c>
      <c r="G93" s="99">
        <v>20128</v>
      </c>
      <c r="H93" s="99">
        <f t="shared" si="1"/>
        <v>272888</v>
      </c>
      <c r="I93" s="98"/>
      <c r="J93" s="100"/>
      <c r="L93" s="102"/>
    </row>
    <row r="94" spans="2:12" s="101" customFormat="1">
      <c r="B94" s="95"/>
      <c r="C94" s="96" t="s">
        <v>1935</v>
      </c>
      <c r="D94" s="110" t="s">
        <v>1936</v>
      </c>
      <c r="E94" s="98" t="s">
        <v>1896</v>
      </c>
      <c r="F94" s="109">
        <v>76095</v>
      </c>
      <c r="G94" s="99">
        <v>5742</v>
      </c>
      <c r="H94" s="99">
        <f t="shared" si="1"/>
        <v>81837</v>
      </c>
      <c r="I94" s="98"/>
      <c r="J94" s="100"/>
      <c r="L94" s="102"/>
    </row>
    <row r="95" spans="2:12" s="101" customFormat="1">
      <c r="B95" s="95"/>
      <c r="C95" s="96" t="s">
        <v>1937</v>
      </c>
      <c r="D95" s="110" t="s">
        <v>1936</v>
      </c>
      <c r="E95" s="98" t="s">
        <v>1896</v>
      </c>
      <c r="F95" s="109">
        <v>82628</v>
      </c>
      <c r="G95" s="99">
        <v>6351</v>
      </c>
      <c r="H95" s="99">
        <f t="shared" si="1"/>
        <v>88979</v>
      </c>
      <c r="I95" s="98"/>
      <c r="J95" s="100"/>
      <c r="L95" s="102"/>
    </row>
    <row r="96" spans="2:12" s="101" customFormat="1">
      <c r="B96" s="95"/>
      <c r="C96" s="96" t="s">
        <v>1938</v>
      </c>
      <c r="D96" s="110" t="s">
        <v>1939</v>
      </c>
      <c r="E96" s="98" t="s">
        <v>1896</v>
      </c>
      <c r="F96" s="109">
        <v>122080</v>
      </c>
      <c r="G96" s="99">
        <v>9728</v>
      </c>
      <c r="H96" s="99">
        <f t="shared" si="1"/>
        <v>131808</v>
      </c>
      <c r="I96" s="98"/>
      <c r="J96" s="100"/>
      <c r="L96" s="102"/>
    </row>
    <row r="97" spans="2:12" s="101" customFormat="1">
      <c r="B97" s="95"/>
      <c r="C97" s="96" t="s">
        <v>1940</v>
      </c>
      <c r="D97" s="110" t="s">
        <v>1941</v>
      </c>
      <c r="E97" s="98" t="s">
        <v>1896</v>
      </c>
      <c r="F97" s="109">
        <v>386360</v>
      </c>
      <c r="G97" s="99">
        <v>30880</v>
      </c>
      <c r="H97" s="99">
        <f t="shared" si="1"/>
        <v>417240</v>
      </c>
      <c r="I97" s="98"/>
      <c r="J97" s="100"/>
      <c r="L97" s="102"/>
    </row>
    <row r="98" spans="2:12" s="101" customFormat="1">
      <c r="B98" s="95"/>
      <c r="C98" s="96" t="s">
        <v>1942</v>
      </c>
      <c r="D98" s="110" t="s">
        <v>1943</v>
      </c>
      <c r="E98" s="98" t="s">
        <v>1896</v>
      </c>
      <c r="F98" s="109">
        <v>256000</v>
      </c>
      <c r="G98" s="99">
        <v>20480</v>
      </c>
      <c r="H98" s="99">
        <f t="shared" si="1"/>
        <v>276480</v>
      </c>
      <c r="I98" s="98"/>
      <c r="J98" s="100"/>
      <c r="L98" s="102"/>
    </row>
    <row r="99" spans="2:12" s="101" customFormat="1">
      <c r="B99" s="95"/>
      <c r="C99" s="96" t="s">
        <v>1944</v>
      </c>
      <c r="D99" s="110" t="s">
        <v>1945</v>
      </c>
      <c r="E99" s="98" t="s">
        <v>1896</v>
      </c>
      <c r="F99" s="109">
        <v>93860</v>
      </c>
      <c r="G99" s="99">
        <v>7072</v>
      </c>
      <c r="H99" s="99">
        <f t="shared" si="1"/>
        <v>100932</v>
      </c>
      <c r="I99" s="98"/>
      <c r="J99" s="100"/>
      <c r="L99" s="102"/>
    </row>
    <row r="100" spans="2:12" s="101" customFormat="1">
      <c r="B100" s="95"/>
      <c r="C100" s="96" t="s">
        <v>1946</v>
      </c>
      <c r="D100" s="110" t="s">
        <v>1911</v>
      </c>
      <c r="E100" s="98" t="s">
        <v>1896</v>
      </c>
      <c r="F100" s="109">
        <v>234068</v>
      </c>
      <c r="G100" s="99">
        <v>18255</v>
      </c>
      <c r="H100" s="99">
        <f t="shared" si="1"/>
        <v>252323</v>
      </c>
      <c r="I100" s="98"/>
      <c r="J100" s="100"/>
      <c r="L100" s="102"/>
    </row>
    <row r="101" spans="2:12" s="101" customFormat="1">
      <c r="B101" s="95"/>
      <c r="C101" s="96" t="s">
        <v>1947</v>
      </c>
      <c r="D101" s="110" t="s">
        <v>1948</v>
      </c>
      <c r="E101" s="98" t="s">
        <v>1896</v>
      </c>
      <c r="F101" s="109">
        <v>177050</v>
      </c>
      <c r="G101" s="99">
        <v>13804</v>
      </c>
      <c r="H101" s="99">
        <f t="shared" si="1"/>
        <v>190854</v>
      </c>
      <c r="I101" s="98"/>
      <c r="J101" s="100"/>
      <c r="L101" s="102"/>
    </row>
    <row r="102" spans="2:12" s="101" customFormat="1">
      <c r="B102" s="95"/>
      <c r="C102" s="96" t="s">
        <v>1949</v>
      </c>
      <c r="D102" s="97" t="s">
        <v>1950</v>
      </c>
      <c r="E102" s="98" t="s">
        <v>1951</v>
      </c>
      <c r="F102" s="98">
        <v>332650</v>
      </c>
      <c r="G102" s="99">
        <v>26100</v>
      </c>
      <c r="H102" s="99">
        <f t="shared" si="1"/>
        <v>358750</v>
      </c>
      <c r="I102" s="98"/>
      <c r="J102" s="100"/>
      <c r="L102" s="102"/>
    </row>
    <row r="103" spans="2:12" s="101" customFormat="1">
      <c r="B103" s="95"/>
      <c r="C103" s="96" t="s">
        <v>1952</v>
      </c>
      <c r="D103" s="97" t="s">
        <v>1953</v>
      </c>
      <c r="E103" s="98" t="s">
        <v>1951</v>
      </c>
      <c r="F103" s="98">
        <v>31040</v>
      </c>
      <c r="G103" s="99">
        <v>2112</v>
      </c>
      <c r="H103" s="99">
        <f t="shared" si="1"/>
        <v>33152</v>
      </c>
      <c r="I103" s="98"/>
      <c r="J103" s="100"/>
      <c r="L103" s="102"/>
    </row>
    <row r="104" spans="2:12" s="101" customFormat="1">
      <c r="B104" s="95"/>
      <c r="C104" s="96" t="s">
        <v>1954</v>
      </c>
      <c r="D104" s="97" t="s">
        <v>1955</v>
      </c>
      <c r="E104" s="98" t="s">
        <v>1951</v>
      </c>
      <c r="F104" s="98">
        <v>84100</v>
      </c>
      <c r="G104" s="99">
        <v>6728</v>
      </c>
      <c r="H104" s="99">
        <f t="shared" si="1"/>
        <v>90828</v>
      </c>
      <c r="I104" s="98"/>
      <c r="J104" s="100"/>
      <c r="L104" s="102"/>
    </row>
    <row r="105" spans="2:12" s="101" customFormat="1">
      <c r="B105" s="95"/>
      <c r="C105" s="96" t="s">
        <v>1956</v>
      </c>
      <c r="D105" s="97" t="s">
        <v>1957</v>
      </c>
      <c r="E105" s="98" t="s">
        <v>1951</v>
      </c>
      <c r="F105" s="98">
        <v>135713</v>
      </c>
      <c r="G105" s="99">
        <v>10857</v>
      </c>
      <c r="H105" s="99">
        <f t="shared" si="1"/>
        <v>146570</v>
      </c>
      <c r="I105" s="98"/>
      <c r="J105" s="100"/>
      <c r="L105" s="102"/>
    </row>
    <row r="106" spans="2:12" s="101" customFormat="1">
      <c r="B106" s="95"/>
      <c r="C106" s="96" t="s">
        <v>1958</v>
      </c>
      <c r="D106" s="97" t="s">
        <v>1959</v>
      </c>
      <c r="E106" s="98" t="s">
        <v>1951</v>
      </c>
      <c r="F106" s="98">
        <v>176760</v>
      </c>
      <c r="G106" s="99">
        <v>13824</v>
      </c>
      <c r="H106" s="99">
        <f t="shared" si="1"/>
        <v>190584</v>
      </c>
      <c r="I106" s="98"/>
      <c r="J106" s="100"/>
      <c r="L106" s="102"/>
    </row>
    <row r="107" spans="2:12" s="101" customFormat="1">
      <c r="B107" s="95"/>
      <c r="C107" s="96" t="s">
        <v>1960</v>
      </c>
      <c r="D107" s="97" t="s">
        <v>1961</v>
      </c>
      <c r="E107" s="98" t="s">
        <v>1951</v>
      </c>
      <c r="F107" s="98">
        <v>184450</v>
      </c>
      <c r="G107" s="99">
        <v>14756</v>
      </c>
      <c r="H107" s="99">
        <f t="shared" si="1"/>
        <v>199206</v>
      </c>
      <c r="I107" s="98"/>
      <c r="J107" s="100"/>
      <c r="L107" s="102"/>
    </row>
    <row r="108" spans="2:12" s="101" customFormat="1">
      <c r="B108" s="95"/>
      <c r="C108" s="96" t="s">
        <v>1962</v>
      </c>
      <c r="D108" s="97" t="s">
        <v>1963</v>
      </c>
      <c r="E108" s="98" t="s">
        <v>1951</v>
      </c>
      <c r="F108" s="98">
        <v>39300</v>
      </c>
      <c r="G108" s="99">
        <v>3144</v>
      </c>
      <c r="H108" s="99">
        <f t="shared" si="1"/>
        <v>42444</v>
      </c>
      <c r="I108" s="98"/>
      <c r="J108" s="100"/>
      <c r="L108" s="102"/>
    </row>
    <row r="109" spans="2:12" s="101" customFormat="1">
      <c r="B109" s="95"/>
      <c r="C109" s="96" t="s">
        <v>1964</v>
      </c>
      <c r="D109" s="97" t="s">
        <v>1965</v>
      </c>
      <c r="E109" s="98" t="s">
        <v>1951</v>
      </c>
      <c r="F109" s="98">
        <v>103538</v>
      </c>
      <c r="G109" s="99">
        <v>8283</v>
      </c>
      <c r="H109" s="99">
        <f t="shared" si="1"/>
        <v>111821</v>
      </c>
      <c r="I109" s="98"/>
      <c r="J109" s="100"/>
      <c r="L109" s="102"/>
    </row>
    <row r="110" spans="2:12" s="101" customFormat="1">
      <c r="B110" s="95"/>
      <c r="C110" s="96" t="s">
        <v>1966</v>
      </c>
      <c r="D110" s="97" t="s">
        <v>1967</v>
      </c>
      <c r="E110" s="98" t="s">
        <v>1951</v>
      </c>
      <c r="F110" s="98">
        <v>234272</v>
      </c>
      <c r="G110" s="99">
        <v>17558</v>
      </c>
      <c r="H110" s="99">
        <f t="shared" si="1"/>
        <v>251830</v>
      </c>
      <c r="I110" s="98"/>
      <c r="J110" s="100"/>
      <c r="L110" s="102"/>
    </row>
    <row r="111" spans="2:12" s="101" customFormat="1">
      <c r="B111" s="95"/>
      <c r="C111" s="96" t="s">
        <v>1968</v>
      </c>
      <c r="D111" s="97" t="s">
        <v>1969</v>
      </c>
      <c r="E111" s="98" t="s">
        <v>1951</v>
      </c>
      <c r="F111" s="98">
        <v>105950</v>
      </c>
      <c r="G111" s="99">
        <v>8476</v>
      </c>
      <c r="H111" s="99">
        <f t="shared" si="1"/>
        <v>114426</v>
      </c>
      <c r="I111" s="98"/>
      <c r="J111" s="100"/>
      <c r="L111" s="102"/>
    </row>
    <row r="112" spans="2:12" s="101" customFormat="1">
      <c r="B112" s="95"/>
      <c r="C112" s="96" t="s">
        <v>1970</v>
      </c>
      <c r="D112" s="97" t="s">
        <v>1971</v>
      </c>
      <c r="E112" s="98" t="s">
        <v>1951</v>
      </c>
      <c r="F112" s="98">
        <v>7920</v>
      </c>
      <c r="G112" s="99">
        <v>600</v>
      </c>
      <c r="H112" s="99">
        <f t="shared" si="1"/>
        <v>8520</v>
      </c>
      <c r="I112" s="98"/>
      <c r="J112" s="100"/>
      <c r="L112" s="102"/>
    </row>
    <row r="113" spans="2:12" s="101" customFormat="1">
      <c r="B113" s="95"/>
      <c r="C113" s="96" t="s">
        <v>1972</v>
      </c>
      <c r="D113" s="97" t="s">
        <v>1973</v>
      </c>
      <c r="E113" s="98" t="s">
        <v>1951</v>
      </c>
      <c r="F113" s="98">
        <v>360960</v>
      </c>
      <c r="G113" s="99">
        <v>28672</v>
      </c>
      <c r="H113" s="99">
        <f t="shared" si="1"/>
        <v>389632</v>
      </c>
      <c r="I113" s="98"/>
      <c r="J113" s="100"/>
      <c r="L113" s="102"/>
    </row>
    <row r="114" spans="2:12" s="101" customFormat="1">
      <c r="B114" s="95"/>
      <c r="C114" s="96" t="s">
        <v>1974</v>
      </c>
      <c r="D114" s="97" t="s">
        <v>1975</v>
      </c>
      <c r="E114" s="98" t="s">
        <v>1951</v>
      </c>
      <c r="F114" s="98">
        <v>381480</v>
      </c>
      <c r="G114" s="99">
        <v>30096</v>
      </c>
      <c r="H114" s="99">
        <f t="shared" si="1"/>
        <v>411576</v>
      </c>
      <c r="I114" s="98"/>
      <c r="J114" s="100"/>
      <c r="L114" s="102"/>
    </row>
    <row r="115" spans="2:12" s="101" customFormat="1">
      <c r="B115" s="95"/>
      <c r="C115" s="96" t="s">
        <v>1976</v>
      </c>
      <c r="D115" s="97" t="s">
        <v>1977</v>
      </c>
      <c r="E115" s="98" t="s">
        <v>1951</v>
      </c>
      <c r="F115" s="98">
        <v>62960</v>
      </c>
      <c r="G115" s="99">
        <v>4864</v>
      </c>
      <c r="H115" s="99">
        <f t="shared" si="1"/>
        <v>67824</v>
      </c>
      <c r="I115" s="98"/>
      <c r="J115" s="100"/>
      <c r="L115" s="102"/>
    </row>
    <row r="116" spans="2:12" s="101" customFormat="1">
      <c r="B116" s="95"/>
      <c r="C116" s="96" t="s">
        <v>1978</v>
      </c>
      <c r="D116" s="97" t="s">
        <v>1979</v>
      </c>
      <c r="E116" s="98" t="s">
        <v>1951</v>
      </c>
      <c r="F116" s="98">
        <v>379900</v>
      </c>
      <c r="G116" s="99">
        <v>30392</v>
      </c>
      <c r="H116" s="99">
        <f t="shared" si="1"/>
        <v>410292</v>
      </c>
      <c r="I116" s="98"/>
      <c r="J116" s="100"/>
      <c r="L116" s="102"/>
    </row>
    <row r="117" spans="2:12" s="101" customFormat="1">
      <c r="B117" s="95"/>
      <c r="C117" s="96" t="s">
        <v>1980</v>
      </c>
      <c r="D117" s="97" t="s">
        <v>1981</v>
      </c>
      <c r="E117" s="98" t="s">
        <v>1951</v>
      </c>
      <c r="F117" s="98">
        <v>256365</v>
      </c>
      <c r="G117" s="99">
        <v>19722</v>
      </c>
      <c r="H117" s="99">
        <f t="shared" si="1"/>
        <v>276087</v>
      </c>
      <c r="I117" s="98"/>
      <c r="J117" s="100"/>
      <c r="L117" s="102"/>
    </row>
    <row r="118" spans="2:12" s="101" customFormat="1">
      <c r="B118" s="95"/>
      <c r="C118" s="96" t="s">
        <v>1982</v>
      </c>
      <c r="D118" s="97" t="s">
        <v>1983</v>
      </c>
      <c r="E118" s="98" t="s">
        <v>1951</v>
      </c>
      <c r="F118" s="98">
        <v>229220</v>
      </c>
      <c r="G118" s="99">
        <v>17896</v>
      </c>
      <c r="H118" s="99">
        <f t="shared" si="1"/>
        <v>247116</v>
      </c>
      <c r="I118" s="98"/>
      <c r="J118" s="100"/>
      <c r="L118" s="102"/>
    </row>
    <row r="119" spans="2:12" s="101" customFormat="1">
      <c r="B119" s="95"/>
      <c r="C119" s="96" t="s">
        <v>1984</v>
      </c>
      <c r="D119" s="97" t="s">
        <v>1985</v>
      </c>
      <c r="E119" s="98" t="s">
        <v>1951</v>
      </c>
      <c r="F119" s="98">
        <v>274500</v>
      </c>
      <c r="G119" s="99">
        <v>21600</v>
      </c>
      <c r="H119" s="99">
        <f t="shared" si="1"/>
        <v>296100</v>
      </c>
      <c r="I119" s="98"/>
      <c r="J119" s="100"/>
      <c r="L119" s="102"/>
    </row>
    <row r="120" spans="2:12" s="101" customFormat="1">
      <c r="B120" s="95"/>
      <c r="C120" s="96" t="s">
        <v>1984</v>
      </c>
      <c r="D120" s="97" t="s">
        <v>1986</v>
      </c>
      <c r="E120" s="98" t="s">
        <v>1951</v>
      </c>
      <c r="F120" s="98">
        <v>231720</v>
      </c>
      <c r="G120" s="99">
        <v>18144</v>
      </c>
      <c r="H120" s="99">
        <f t="shared" si="1"/>
        <v>249864</v>
      </c>
      <c r="I120" s="98"/>
      <c r="J120" s="100"/>
      <c r="L120" s="102"/>
    </row>
    <row r="121" spans="2:12" s="101" customFormat="1">
      <c r="B121" s="95"/>
      <c r="C121" s="96" t="s">
        <v>1984</v>
      </c>
      <c r="D121" s="97" t="s">
        <v>1987</v>
      </c>
      <c r="E121" s="98" t="s">
        <v>1951</v>
      </c>
      <c r="F121" s="98">
        <v>172700</v>
      </c>
      <c r="G121" s="99">
        <v>13440</v>
      </c>
      <c r="H121" s="99">
        <f t="shared" si="1"/>
        <v>186140</v>
      </c>
      <c r="I121" s="98"/>
      <c r="J121" s="100"/>
      <c r="L121" s="102"/>
    </row>
    <row r="122" spans="2:12" s="111" customFormat="1">
      <c r="B122" s="95"/>
      <c r="C122" s="96" t="s">
        <v>1988</v>
      </c>
      <c r="D122" s="97" t="s">
        <v>1989</v>
      </c>
      <c r="E122" s="98" t="s">
        <v>1951</v>
      </c>
      <c r="F122" s="98">
        <v>33513</v>
      </c>
      <c r="G122" s="99">
        <v>2625</v>
      </c>
      <c r="H122" s="99">
        <f t="shared" si="1"/>
        <v>36138</v>
      </c>
      <c r="I122" s="98"/>
      <c r="J122" s="100"/>
      <c r="L122" s="112"/>
    </row>
    <row r="123" spans="2:12" s="111" customFormat="1">
      <c r="B123" s="95"/>
      <c r="C123" s="96" t="s">
        <v>1990</v>
      </c>
      <c r="D123" s="97" t="s">
        <v>1963</v>
      </c>
      <c r="E123" s="98" t="s">
        <v>1951</v>
      </c>
      <c r="F123" s="98">
        <v>121200</v>
      </c>
      <c r="G123" s="99">
        <v>9696</v>
      </c>
      <c r="H123" s="99">
        <f t="shared" si="1"/>
        <v>130896</v>
      </c>
      <c r="I123" s="98"/>
      <c r="J123" s="100"/>
      <c r="L123" s="112"/>
    </row>
    <row r="124" spans="2:12" s="101" customFormat="1">
      <c r="B124" s="95"/>
      <c r="C124" s="96" t="s">
        <v>1991</v>
      </c>
      <c r="D124" s="97" t="s">
        <v>1992</v>
      </c>
      <c r="E124" s="98" t="s">
        <v>1993</v>
      </c>
      <c r="F124" s="98">
        <v>157100</v>
      </c>
      <c r="G124" s="99">
        <v>12376</v>
      </c>
      <c r="H124" s="99">
        <f t="shared" si="1"/>
        <v>169476</v>
      </c>
      <c r="I124" s="98"/>
      <c r="J124" s="100"/>
      <c r="L124" s="102"/>
    </row>
    <row r="125" spans="2:12" s="101" customFormat="1">
      <c r="B125" s="95"/>
      <c r="C125" s="96" t="s">
        <v>1994</v>
      </c>
      <c r="D125" s="97" t="s">
        <v>1995</v>
      </c>
      <c r="E125" s="98" t="s">
        <v>1996</v>
      </c>
      <c r="F125" s="98">
        <v>144375</v>
      </c>
      <c r="G125" s="99">
        <v>11438</v>
      </c>
      <c r="H125" s="99">
        <f t="shared" si="1"/>
        <v>155813</v>
      </c>
      <c r="I125" s="98"/>
      <c r="J125" s="100"/>
      <c r="L125" s="102"/>
    </row>
    <row r="126" spans="2:12" s="101" customFormat="1">
      <c r="B126" s="95"/>
      <c r="C126" s="96" t="s">
        <v>1997</v>
      </c>
      <c r="D126" s="97" t="s">
        <v>1998</v>
      </c>
      <c r="E126" s="98" t="s">
        <v>1996</v>
      </c>
      <c r="F126" s="98">
        <v>13600</v>
      </c>
      <c r="G126" s="99">
        <v>1088</v>
      </c>
      <c r="H126" s="99">
        <f t="shared" si="1"/>
        <v>14688</v>
      </c>
      <c r="I126" s="98"/>
      <c r="J126" s="100"/>
      <c r="L126" s="102"/>
    </row>
    <row r="127" spans="2:12" s="101" customFormat="1">
      <c r="B127" s="95"/>
      <c r="C127" s="96" t="s">
        <v>1997</v>
      </c>
      <c r="D127" s="97" t="s">
        <v>1999</v>
      </c>
      <c r="E127" s="98" t="s">
        <v>1996</v>
      </c>
      <c r="F127" s="98">
        <v>321725</v>
      </c>
      <c r="G127" s="99">
        <v>25738</v>
      </c>
      <c r="H127" s="99">
        <f t="shared" si="1"/>
        <v>347463</v>
      </c>
      <c r="I127" s="98"/>
      <c r="J127" s="100"/>
      <c r="L127" s="102"/>
    </row>
    <row r="128" spans="2:12" s="101" customFormat="1">
      <c r="B128" s="95"/>
      <c r="C128" s="96" t="s">
        <v>2000</v>
      </c>
      <c r="D128" s="97" t="s">
        <v>2001</v>
      </c>
      <c r="E128" s="98" t="s">
        <v>2002</v>
      </c>
      <c r="F128" s="98">
        <v>110180</v>
      </c>
      <c r="G128" s="99">
        <v>8512</v>
      </c>
      <c r="H128" s="99">
        <f t="shared" si="1"/>
        <v>118692</v>
      </c>
      <c r="I128" s="98"/>
      <c r="J128" s="100"/>
      <c r="L128" s="102"/>
    </row>
    <row r="129" spans="2:12" s="101" customFormat="1">
      <c r="B129" s="95"/>
      <c r="C129" s="96" t="s">
        <v>2003</v>
      </c>
      <c r="D129" s="97" t="s">
        <v>2004</v>
      </c>
      <c r="E129" s="98" t="s">
        <v>2002</v>
      </c>
      <c r="F129" s="98">
        <v>52388</v>
      </c>
      <c r="G129" s="99">
        <v>4191</v>
      </c>
      <c r="H129" s="99">
        <f t="shared" si="1"/>
        <v>56579</v>
      </c>
      <c r="I129" s="98"/>
      <c r="J129" s="100"/>
      <c r="L129" s="102"/>
    </row>
    <row r="130" spans="2:12" s="101" customFormat="1">
      <c r="B130" s="95"/>
      <c r="C130" s="96" t="s">
        <v>2005</v>
      </c>
      <c r="D130" s="97" t="s">
        <v>2006</v>
      </c>
      <c r="E130" s="98" t="s">
        <v>2002</v>
      </c>
      <c r="F130" s="98">
        <v>119460</v>
      </c>
      <c r="G130" s="99">
        <v>9432</v>
      </c>
      <c r="H130" s="99">
        <f t="shared" si="1"/>
        <v>128892</v>
      </c>
      <c r="I130" s="98"/>
      <c r="J130" s="100"/>
      <c r="L130" s="102"/>
    </row>
    <row r="131" spans="2:12" s="101" customFormat="1">
      <c r="B131" s="95"/>
      <c r="C131" s="96" t="s">
        <v>2007</v>
      </c>
      <c r="D131" s="97" t="s">
        <v>2008</v>
      </c>
      <c r="E131" s="98" t="s">
        <v>2002</v>
      </c>
      <c r="F131" s="98">
        <v>214200</v>
      </c>
      <c r="G131" s="99">
        <v>17136</v>
      </c>
      <c r="H131" s="99">
        <f t="shared" si="1"/>
        <v>231336</v>
      </c>
      <c r="I131" s="98"/>
      <c r="J131" s="100"/>
      <c r="L131" s="102"/>
    </row>
    <row r="132" spans="2:12" s="101" customFormat="1">
      <c r="B132" s="95"/>
      <c r="C132" s="96" t="s">
        <v>2009</v>
      </c>
      <c r="D132" s="97" t="s">
        <v>2010</v>
      </c>
      <c r="E132" s="98" t="s">
        <v>2002</v>
      </c>
      <c r="F132" s="98">
        <v>246160</v>
      </c>
      <c r="G132" s="99">
        <v>19584</v>
      </c>
      <c r="H132" s="99">
        <f t="shared" ref="H132:H195" si="2">F132+G132</f>
        <v>265744</v>
      </c>
      <c r="I132" s="98"/>
      <c r="J132" s="100"/>
      <c r="L132" s="102"/>
    </row>
    <row r="133" spans="2:12" s="101" customFormat="1">
      <c r="B133" s="95"/>
      <c r="C133" s="96" t="s">
        <v>2011</v>
      </c>
      <c r="D133" s="97" t="s">
        <v>2012</v>
      </c>
      <c r="E133" s="98" t="s">
        <v>2002</v>
      </c>
      <c r="F133" s="98">
        <v>524800</v>
      </c>
      <c r="G133" s="99">
        <v>41040</v>
      </c>
      <c r="H133" s="99">
        <f t="shared" si="2"/>
        <v>565840</v>
      </c>
      <c r="I133" s="98"/>
      <c r="J133" s="100"/>
      <c r="L133" s="102"/>
    </row>
    <row r="134" spans="2:12" s="101" customFormat="1">
      <c r="B134" s="95"/>
      <c r="C134" s="96" t="s">
        <v>2013</v>
      </c>
      <c r="D134" s="97" t="s">
        <v>2014</v>
      </c>
      <c r="E134" s="98" t="s">
        <v>2002</v>
      </c>
      <c r="F134" s="98">
        <v>165750</v>
      </c>
      <c r="G134" s="99">
        <v>13260</v>
      </c>
      <c r="H134" s="99">
        <f t="shared" si="2"/>
        <v>179010</v>
      </c>
      <c r="I134" s="98"/>
      <c r="J134" s="100"/>
      <c r="L134" s="102"/>
    </row>
    <row r="135" spans="2:12" s="101" customFormat="1">
      <c r="B135" s="95"/>
      <c r="C135" s="96" t="s">
        <v>1984</v>
      </c>
      <c r="D135" s="97" t="s">
        <v>2015</v>
      </c>
      <c r="E135" s="98" t="s">
        <v>2002</v>
      </c>
      <c r="F135" s="98">
        <v>76240</v>
      </c>
      <c r="G135" s="99">
        <v>5920</v>
      </c>
      <c r="H135" s="99">
        <f t="shared" si="2"/>
        <v>82160</v>
      </c>
      <c r="I135" s="98"/>
      <c r="J135" s="100"/>
      <c r="L135" s="102"/>
    </row>
    <row r="136" spans="2:12" s="101" customFormat="1">
      <c r="B136" s="95"/>
      <c r="C136" s="96" t="s">
        <v>2016</v>
      </c>
      <c r="D136" s="97" t="s">
        <v>1995</v>
      </c>
      <c r="E136" s="98" t="s">
        <v>2002</v>
      </c>
      <c r="F136" s="98">
        <v>225250</v>
      </c>
      <c r="G136" s="99">
        <v>18020</v>
      </c>
      <c r="H136" s="99">
        <f t="shared" si="2"/>
        <v>243270</v>
      </c>
      <c r="I136" s="98"/>
      <c r="J136" s="100"/>
      <c r="L136" s="102"/>
    </row>
    <row r="137" spans="2:12" s="101" customFormat="1">
      <c r="B137" s="95"/>
      <c r="C137" s="96" t="s">
        <v>2017</v>
      </c>
      <c r="D137" s="97" t="s">
        <v>2018</v>
      </c>
      <c r="E137" s="98" t="s">
        <v>2002</v>
      </c>
      <c r="F137" s="98">
        <v>277844</v>
      </c>
      <c r="G137" s="99">
        <v>22228</v>
      </c>
      <c r="H137" s="99">
        <f t="shared" si="2"/>
        <v>300072</v>
      </c>
      <c r="I137" s="98"/>
      <c r="J137" s="100"/>
      <c r="L137" s="102"/>
    </row>
    <row r="138" spans="2:12" s="101" customFormat="1">
      <c r="B138" s="95"/>
      <c r="C138" s="96" t="s">
        <v>2019</v>
      </c>
      <c r="D138" s="97" t="s">
        <v>2020</v>
      </c>
      <c r="E138" s="98" t="s">
        <v>2002</v>
      </c>
      <c r="F138" s="98">
        <v>80250</v>
      </c>
      <c r="G138" s="99">
        <v>6420</v>
      </c>
      <c r="H138" s="99">
        <f t="shared" si="2"/>
        <v>86670</v>
      </c>
      <c r="I138" s="98"/>
      <c r="J138" s="100"/>
      <c r="L138" s="102"/>
    </row>
    <row r="139" spans="2:12" s="101" customFormat="1">
      <c r="B139" s="95"/>
      <c r="C139" s="96" t="s">
        <v>2021</v>
      </c>
      <c r="D139" s="105" t="s">
        <v>2022</v>
      </c>
      <c r="E139" s="98" t="s">
        <v>2002</v>
      </c>
      <c r="F139" s="98">
        <v>309540</v>
      </c>
      <c r="G139" s="99">
        <v>24012</v>
      </c>
      <c r="H139" s="99">
        <f t="shared" si="2"/>
        <v>333552</v>
      </c>
      <c r="I139" s="98"/>
      <c r="J139" s="100"/>
      <c r="L139" s="102"/>
    </row>
    <row r="140" spans="2:12" s="111" customFormat="1">
      <c r="B140" s="95"/>
      <c r="C140" s="96" t="s">
        <v>2023</v>
      </c>
      <c r="D140" s="97" t="s">
        <v>2024</v>
      </c>
      <c r="E140" s="98" t="s">
        <v>2002</v>
      </c>
      <c r="F140" s="98">
        <v>216580</v>
      </c>
      <c r="G140" s="99">
        <v>17280</v>
      </c>
      <c r="H140" s="99">
        <f t="shared" si="2"/>
        <v>233860</v>
      </c>
      <c r="I140" s="98"/>
      <c r="J140" s="100"/>
      <c r="L140" s="112"/>
    </row>
    <row r="141" spans="2:12" s="101" customFormat="1">
      <c r="B141" s="95"/>
      <c r="C141" s="96" t="s">
        <v>2025</v>
      </c>
      <c r="D141" s="97" t="s">
        <v>2026</v>
      </c>
      <c r="E141" s="98" t="s">
        <v>2002</v>
      </c>
      <c r="F141" s="98">
        <v>280800</v>
      </c>
      <c r="G141" s="99">
        <v>22464</v>
      </c>
      <c r="H141" s="99">
        <f t="shared" si="2"/>
        <v>303264</v>
      </c>
      <c r="I141" s="98"/>
      <c r="J141" s="100"/>
      <c r="L141" s="102"/>
    </row>
    <row r="142" spans="2:12" s="101" customFormat="1">
      <c r="B142" s="95"/>
      <c r="C142" s="96" t="s">
        <v>2027</v>
      </c>
      <c r="D142" s="97" t="s">
        <v>2028</v>
      </c>
      <c r="E142" s="98" t="s">
        <v>2002</v>
      </c>
      <c r="F142" s="98">
        <v>114700</v>
      </c>
      <c r="G142" s="99">
        <v>9176</v>
      </c>
      <c r="H142" s="99">
        <f t="shared" si="2"/>
        <v>123876</v>
      </c>
      <c r="I142" s="98"/>
      <c r="J142" s="100"/>
      <c r="L142" s="102"/>
    </row>
    <row r="143" spans="2:12" s="101" customFormat="1">
      <c r="B143" s="95"/>
      <c r="C143" s="96" t="s">
        <v>2029</v>
      </c>
      <c r="D143" s="97" t="s">
        <v>2030</v>
      </c>
      <c r="E143" s="98" t="s">
        <v>2002</v>
      </c>
      <c r="F143" s="98">
        <v>94710</v>
      </c>
      <c r="G143" s="99">
        <v>7480</v>
      </c>
      <c r="H143" s="99">
        <f t="shared" si="2"/>
        <v>102190</v>
      </c>
      <c r="I143" s="98"/>
      <c r="J143" s="100"/>
      <c r="L143" s="102"/>
    </row>
    <row r="144" spans="2:12" s="101" customFormat="1">
      <c r="B144" s="95"/>
      <c r="C144" s="96" t="s">
        <v>2031</v>
      </c>
      <c r="D144" s="97" t="s">
        <v>2032</v>
      </c>
      <c r="E144" s="98" t="s">
        <v>2002</v>
      </c>
      <c r="F144" s="98">
        <v>70000</v>
      </c>
      <c r="G144" s="99">
        <v>5440</v>
      </c>
      <c r="H144" s="99">
        <f t="shared" si="2"/>
        <v>75440</v>
      </c>
      <c r="I144" s="98"/>
      <c r="J144" s="100"/>
      <c r="L144" s="102"/>
    </row>
    <row r="145" spans="2:12" s="101" customFormat="1">
      <c r="B145" s="95"/>
      <c r="C145" s="96" t="s">
        <v>2033</v>
      </c>
      <c r="D145" s="97" t="s">
        <v>2034</v>
      </c>
      <c r="E145" s="98" t="s">
        <v>2002</v>
      </c>
      <c r="F145" s="98">
        <v>72960</v>
      </c>
      <c r="G145" s="99">
        <v>5760</v>
      </c>
      <c r="H145" s="99">
        <f t="shared" si="2"/>
        <v>78720</v>
      </c>
      <c r="I145" s="98"/>
      <c r="J145" s="100"/>
      <c r="L145" s="102"/>
    </row>
    <row r="146" spans="2:12" s="101" customFormat="1">
      <c r="B146" s="95"/>
      <c r="C146" s="96" t="s">
        <v>2035</v>
      </c>
      <c r="D146" s="97" t="s">
        <v>2014</v>
      </c>
      <c r="E146" s="98" t="s">
        <v>2002</v>
      </c>
      <c r="F146" s="98">
        <v>49600</v>
      </c>
      <c r="G146" s="99">
        <v>3968</v>
      </c>
      <c r="H146" s="99">
        <f t="shared" si="2"/>
        <v>53568</v>
      </c>
      <c r="I146" s="98"/>
      <c r="J146" s="100"/>
      <c r="L146" s="102"/>
    </row>
    <row r="147" spans="2:12" s="101" customFormat="1">
      <c r="B147" s="113"/>
      <c r="C147" s="96" t="s">
        <v>2036</v>
      </c>
      <c r="D147" s="105" t="s">
        <v>2037</v>
      </c>
      <c r="E147" s="106" t="s">
        <v>2002</v>
      </c>
      <c r="F147" s="106">
        <v>302624</v>
      </c>
      <c r="G147" s="107">
        <v>22976</v>
      </c>
      <c r="H147" s="107">
        <f t="shared" si="2"/>
        <v>325600</v>
      </c>
      <c r="I147" s="114"/>
      <c r="J147" s="115"/>
    </row>
    <row r="148" spans="2:12" s="101" customFormat="1">
      <c r="B148" s="116"/>
      <c r="C148" s="96" t="s">
        <v>2038</v>
      </c>
      <c r="D148" s="97" t="s">
        <v>2039</v>
      </c>
      <c r="E148" s="98" t="s">
        <v>2002</v>
      </c>
      <c r="F148" s="98">
        <v>60579</v>
      </c>
      <c r="G148" s="99">
        <v>4846</v>
      </c>
      <c r="H148" s="99">
        <f t="shared" si="2"/>
        <v>65425</v>
      </c>
      <c r="I148" s="38"/>
      <c r="J148" s="117"/>
    </row>
    <row r="149" spans="2:12" s="101" customFormat="1">
      <c r="B149" s="116"/>
      <c r="C149" s="96" t="s">
        <v>2040</v>
      </c>
      <c r="D149" s="97" t="s">
        <v>2041</v>
      </c>
      <c r="E149" s="98" t="s">
        <v>2002</v>
      </c>
      <c r="F149" s="98">
        <v>104775</v>
      </c>
      <c r="G149" s="99">
        <v>8382</v>
      </c>
      <c r="H149" s="99">
        <f t="shared" si="2"/>
        <v>113157</v>
      </c>
      <c r="I149" s="38"/>
      <c r="J149" s="117"/>
    </row>
    <row r="150" spans="2:12" s="101" customFormat="1">
      <c r="B150" s="116"/>
      <c r="C150" s="96" t="s">
        <v>2042</v>
      </c>
      <c r="D150" s="97" t="s">
        <v>2043</v>
      </c>
      <c r="E150" s="98" t="s">
        <v>2044</v>
      </c>
      <c r="F150" s="98">
        <v>180000</v>
      </c>
      <c r="G150" s="99">
        <v>14400</v>
      </c>
      <c r="H150" s="99">
        <f t="shared" si="2"/>
        <v>194400</v>
      </c>
      <c r="I150" s="38"/>
      <c r="J150" s="117"/>
    </row>
    <row r="151" spans="2:12" s="101" customFormat="1">
      <c r="B151" s="116"/>
      <c r="C151" s="96" t="s">
        <v>2045</v>
      </c>
      <c r="D151" s="97" t="s">
        <v>2046</v>
      </c>
      <c r="E151" s="98" t="s">
        <v>2044</v>
      </c>
      <c r="F151" s="98">
        <v>381850</v>
      </c>
      <c r="G151" s="99">
        <v>30548</v>
      </c>
      <c r="H151" s="99">
        <f t="shared" si="2"/>
        <v>412398</v>
      </c>
      <c r="I151" s="38"/>
      <c r="J151" s="117"/>
    </row>
    <row r="152" spans="2:12" s="101" customFormat="1">
      <c r="B152" s="116"/>
      <c r="C152" s="96" t="s">
        <v>2047</v>
      </c>
      <c r="D152" s="97" t="s">
        <v>2048</v>
      </c>
      <c r="E152" s="38" t="s">
        <v>2044</v>
      </c>
      <c r="F152" s="38">
        <v>62500</v>
      </c>
      <c r="G152" s="99">
        <v>4816</v>
      </c>
      <c r="H152" s="99">
        <f t="shared" si="2"/>
        <v>67316</v>
      </c>
      <c r="I152" s="38"/>
      <c r="J152" s="117"/>
    </row>
    <row r="153" spans="2:12" s="101" customFormat="1">
      <c r="B153" s="116"/>
      <c r="C153" s="96" t="s">
        <v>2049</v>
      </c>
      <c r="D153" s="97" t="s">
        <v>2050</v>
      </c>
      <c r="E153" s="38" t="s">
        <v>2044</v>
      </c>
      <c r="F153" s="38">
        <v>207040</v>
      </c>
      <c r="G153" s="99">
        <v>16128</v>
      </c>
      <c r="H153" s="99">
        <f t="shared" si="2"/>
        <v>223168</v>
      </c>
      <c r="I153" s="38"/>
      <c r="J153" s="117"/>
    </row>
    <row r="154" spans="2:12" s="101" customFormat="1">
      <c r="B154" s="116"/>
      <c r="C154" s="96" t="s">
        <v>2051</v>
      </c>
      <c r="D154" s="97" t="s">
        <v>2052</v>
      </c>
      <c r="E154" s="38" t="s">
        <v>2044</v>
      </c>
      <c r="F154" s="38">
        <v>103275</v>
      </c>
      <c r="G154" s="99">
        <v>8262</v>
      </c>
      <c r="H154" s="99">
        <f t="shared" si="2"/>
        <v>111537</v>
      </c>
      <c r="I154" s="38"/>
      <c r="J154" s="117"/>
    </row>
    <row r="155" spans="2:12" s="101" customFormat="1">
      <c r="B155" s="116"/>
      <c r="C155" s="96" t="s">
        <v>2053</v>
      </c>
      <c r="D155" s="97" t="s">
        <v>2054</v>
      </c>
      <c r="E155" s="38" t="s">
        <v>2044</v>
      </c>
      <c r="F155" s="38">
        <v>132545</v>
      </c>
      <c r="G155" s="99">
        <v>9826</v>
      </c>
      <c r="H155" s="99">
        <f t="shared" si="2"/>
        <v>142371</v>
      </c>
      <c r="I155" s="38"/>
      <c r="J155" s="117"/>
    </row>
    <row r="156" spans="2:12" s="101" customFormat="1">
      <c r="B156" s="116"/>
      <c r="C156" s="96" t="s">
        <v>2055</v>
      </c>
      <c r="D156" s="97" t="s">
        <v>2056</v>
      </c>
      <c r="E156" s="38" t="s">
        <v>2044</v>
      </c>
      <c r="F156" s="38">
        <v>472570</v>
      </c>
      <c r="G156" s="99">
        <v>35784</v>
      </c>
      <c r="H156" s="99">
        <f t="shared" si="2"/>
        <v>508354</v>
      </c>
      <c r="I156" s="38"/>
      <c r="J156" s="117"/>
    </row>
    <row r="157" spans="2:12" s="101" customFormat="1">
      <c r="B157" s="95"/>
      <c r="C157" s="96" t="s">
        <v>2057</v>
      </c>
      <c r="D157" s="97" t="s">
        <v>2058</v>
      </c>
      <c r="E157" s="38" t="s">
        <v>2044</v>
      </c>
      <c r="F157" s="98">
        <v>100800</v>
      </c>
      <c r="G157" s="99">
        <v>8192</v>
      </c>
      <c r="H157" s="99">
        <f t="shared" si="2"/>
        <v>108992</v>
      </c>
      <c r="I157" s="98"/>
      <c r="J157" s="100"/>
    </row>
    <row r="158" spans="2:12" s="101" customFormat="1">
      <c r="B158" s="95"/>
      <c r="C158" s="96" t="s">
        <v>2059</v>
      </c>
      <c r="D158" s="97" t="s">
        <v>2060</v>
      </c>
      <c r="E158" s="98" t="s">
        <v>2044</v>
      </c>
      <c r="F158" s="98">
        <v>112372</v>
      </c>
      <c r="G158" s="99">
        <v>9183</v>
      </c>
      <c r="H158" s="99">
        <f t="shared" si="2"/>
        <v>121555</v>
      </c>
      <c r="I158" s="98"/>
      <c r="J158" s="100"/>
    </row>
    <row r="159" spans="2:12" s="101" customFormat="1">
      <c r="B159" s="95"/>
      <c r="C159" s="96" t="s">
        <v>2061</v>
      </c>
      <c r="D159" s="97" t="s">
        <v>2062</v>
      </c>
      <c r="E159" s="98" t="s">
        <v>2044</v>
      </c>
      <c r="F159" s="98">
        <v>10500</v>
      </c>
      <c r="G159" s="99">
        <v>840</v>
      </c>
      <c r="H159" s="99">
        <f t="shared" si="2"/>
        <v>11340</v>
      </c>
      <c r="I159" s="98"/>
      <c r="J159" s="100"/>
      <c r="L159" s="102"/>
    </row>
    <row r="160" spans="2:12" s="101" customFormat="1">
      <c r="B160" s="95"/>
      <c r="C160" s="96" t="s">
        <v>2063</v>
      </c>
      <c r="D160" s="97" t="s">
        <v>2064</v>
      </c>
      <c r="E160" s="98" t="s">
        <v>2044</v>
      </c>
      <c r="F160" s="98">
        <v>200250</v>
      </c>
      <c r="G160" s="99">
        <v>15840</v>
      </c>
      <c r="H160" s="99">
        <f t="shared" si="2"/>
        <v>216090</v>
      </c>
      <c r="I160" s="98"/>
      <c r="J160" s="100"/>
      <c r="L160" s="102"/>
    </row>
    <row r="161" spans="2:12" s="101" customFormat="1">
      <c r="B161" s="95"/>
      <c r="C161" s="96" t="s">
        <v>2065</v>
      </c>
      <c r="D161" s="97" t="s">
        <v>2066</v>
      </c>
      <c r="E161" s="98" t="s">
        <v>2044</v>
      </c>
      <c r="F161" s="98">
        <v>46400</v>
      </c>
      <c r="G161" s="99">
        <v>3712</v>
      </c>
      <c r="H161" s="99">
        <f t="shared" si="2"/>
        <v>50112</v>
      </c>
      <c r="I161" s="98"/>
      <c r="J161" s="100"/>
      <c r="L161" s="102"/>
    </row>
    <row r="162" spans="2:12" s="101" customFormat="1">
      <c r="B162" s="95"/>
      <c r="C162" s="96" t="s">
        <v>2067</v>
      </c>
      <c r="D162" s="97" t="s">
        <v>2068</v>
      </c>
      <c r="E162" s="98" t="s">
        <v>2044</v>
      </c>
      <c r="F162" s="98">
        <v>197400</v>
      </c>
      <c r="G162" s="99">
        <v>15680</v>
      </c>
      <c r="H162" s="99">
        <f t="shared" si="2"/>
        <v>213080</v>
      </c>
      <c r="I162" s="98"/>
      <c r="J162" s="100"/>
      <c r="L162" s="102"/>
    </row>
    <row r="163" spans="2:12" s="101" customFormat="1">
      <c r="B163" s="95"/>
      <c r="C163" s="96" t="s">
        <v>2069</v>
      </c>
      <c r="D163" s="97" t="s">
        <v>2070</v>
      </c>
      <c r="E163" s="98" t="s">
        <v>2044</v>
      </c>
      <c r="F163" s="98">
        <v>257923</v>
      </c>
      <c r="G163" s="99">
        <v>19057</v>
      </c>
      <c r="H163" s="99">
        <f t="shared" si="2"/>
        <v>276980</v>
      </c>
      <c r="I163" s="98"/>
      <c r="J163" s="100"/>
      <c r="L163" s="102"/>
    </row>
    <row r="164" spans="2:12" s="101" customFormat="1">
      <c r="B164" s="95"/>
      <c r="C164" s="96" t="s">
        <v>2071</v>
      </c>
      <c r="D164" s="97" t="s">
        <v>2072</v>
      </c>
      <c r="E164" s="98" t="s">
        <v>2044</v>
      </c>
      <c r="F164" s="98">
        <v>249380</v>
      </c>
      <c r="G164" s="99">
        <v>19836</v>
      </c>
      <c r="H164" s="99">
        <f t="shared" si="2"/>
        <v>269216</v>
      </c>
      <c r="I164" s="98"/>
      <c r="J164" s="100"/>
      <c r="L164" s="102"/>
    </row>
    <row r="165" spans="2:12" s="101" customFormat="1">
      <c r="B165" s="95"/>
      <c r="C165" s="96" t="s">
        <v>2073</v>
      </c>
      <c r="D165" s="97" t="s">
        <v>2074</v>
      </c>
      <c r="E165" s="98" t="s">
        <v>2044</v>
      </c>
      <c r="F165" s="98">
        <v>197625</v>
      </c>
      <c r="G165" s="99">
        <v>15810</v>
      </c>
      <c r="H165" s="99">
        <f t="shared" si="2"/>
        <v>213435</v>
      </c>
      <c r="I165" s="98"/>
      <c r="J165" s="100"/>
      <c r="L165" s="102"/>
    </row>
    <row r="166" spans="2:12" s="111" customFormat="1">
      <c r="B166" s="95"/>
      <c r="C166" s="96" t="s">
        <v>2075</v>
      </c>
      <c r="D166" s="97" t="s">
        <v>2076</v>
      </c>
      <c r="E166" s="98" t="s">
        <v>2044</v>
      </c>
      <c r="F166" s="98">
        <v>271850</v>
      </c>
      <c r="G166" s="99">
        <v>21672</v>
      </c>
      <c r="H166" s="99">
        <f t="shared" si="2"/>
        <v>293522</v>
      </c>
      <c r="I166" s="98"/>
      <c r="J166" s="100"/>
      <c r="L166" s="112"/>
    </row>
    <row r="167" spans="2:12" s="101" customFormat="1">
      <c r="B167" s="95"/>
      <c r="C167" s="96" t="s">
        <v>2077</v>
      </c>
      <c r="D167" s="97" t="s">
        <v>2056</v>
      </c>
      <c r="E167" s="98" t="s">
        <v>2044</v>
      </c>
      <c r="F167" s="98">
        <v>172040</v>
      </c>
      <c r="G167" s="99">
        <v>13248</v>
      </c>
      <c r="H167" s="99">
        <f t="shared" si="2"/>
        <v>185288</v>
      </c>
      <c r="I167" s="98"/>
      <c r="J167" s="100"/>
      <c r="L167" s="102"/>
    </row>
    <row r="168" spans="2:12" s="101" customFormat="1">
      <c r="B168" s="95"/>
      <c r="C168" s="96" t="s">
        <v>2078</v>
      </c>
      <c r="D168" s="97" t="s">
        <v>2079</v>
      </c>
      <c r="E168" s="98" t="s">
        <v>2044</v>
      </c>
      <c r="F168" s="98">
        <v>239063</v>
      </c>
      <c r="G168" s="99">
        <v>18309</v>
      </c>
      <c r="H168" s="99">
        <f t="shared" si="2"/>
        <v>257372</v>
      </c>
      <c r="I168" s="98"/>
      <c r="J168" s="100"/>
      <c r="L168" s="102"/>
    </row>
    <row r="169" spans="2:12" s="101" customFormat="1">
      <c r="B169" s="95"/>
      <c r="C169" s="96" t="s">
        <v>2080</v>
      </c>
      <c r="D169" s="97" t="s">
        <v>2081</v>
      </c>
      <c r="E169" s="98" t="s">
        <v>2044</v>
      </c>
      <c r="F169" s="98">
        <v>266700</v>
      </c>
      <c r="G169" s="99">
        <v>21420</v>
      </c>
      <c r="H169" s="99">
        <f t="shared" si="2"/>
        <v>288120</v>
      </c>
      <c r="I169" s="98"/>
      <c r="J169" s="100"/>
      <c r="L169" s="102"/>
    </row>
    <row r="170" spans="2:12" s="101" customFormat="1">
      <c r="B170" s="95"/>
      <c r="C170" s="96" t="s">
        <v>2082</v>
      </c>
      <c r="D170" s="97" t="s">
        <v>2083</v>
      </c>
      <c r="E170" s="98" t="s">
        <v>2044</v>
      </c>
      <c r="F170" s="98">
        <v>133761</v>
      </c>
      <c r="G170" s="99">
        <v>10630</v>
      </c>
      <c r="H170" s="99">
        <f t="shared" si="2"/>
        <v>144391</v>
      </c>
      <c r="I170" s="98"/>
      <c r="J170" s="100"/>
      <c r="L170" s="102"/>
    </row>
    <row r="171" spans="2:12" s="101" customFormat="1">
      <c r="B171" s="95"/>
      <c r="C171" s="96" t="s">
        <v>2084</v>
      </c>
      <c r="D171" s="97" t="s">
        <v>2085</v>
      </c>
      <c r="E171" s="98" t="s">
        <v>2044</v>
      </c>
      <c r="F171" s="98">
        <v>495238</v>
      </c>
      <c r="G171" s="99">
        <v>39075</v>
      </c>
      <c r="H171" s="99">
        <f t="shared" si="2"/>
        <v>534313</v>
      </c>
      <c r="I171" s="98"/>
      <c r="J171" s="100"/>
      <c r="L171" s="102"/>
    </row>
    <row r="172" spans="2:12" s="101" customFormat="1">
      <c r="B172" s="95"/>
      <c r="C172" s="96" t="s">
        <v>2086</v>
      </c>
      <c r="D172" s="97" t="s">
        <v>2087</v>
      </c>
      <c r="E172" s="98" t="s">
        <v>2044</v>
      </c>
      <c r="F172" s="98">
        <v>180700</v>
      </c>
      <c r="G172" s="99">
        <v>14144</v>
      </c>
      <c r="H172" s="99">
        <f t="shared" si="2"/>
        <v>194844</v>
      </c>
      <c r="I172" s="98"/>
      <c r="J172" s="100"/>
      <c r="L172" s="102"/>
    </row>
    <row r="173" spans="2:12" s="101" customFormat="1">
      <c r="B173" s="95"/>
      <c r="C173" s="96" t="s">
        <v>2088</v>
      </c>
      <c r="D173" s="97" t="s">
        <v>2089</v>
      </c>
      <c r="E173" s="98" t="s">
        <v>2044</v>
      </c>
      <c r="F173" s="98">
        <v>114000</v>
      </c>
      <c r="G173" s="99">
        <v>9120</v>
      </c>
      <c r="H173" s="99">
        <f t="shared" si="2"/>
        <v>123120</v>
      </c>
      <c r="I173" s="98"/>
      <c r="J173" s="100"/>
      <c r="L173" s="102"/>
    </row>
    <row r="174" spans="2:12" s="101" customFormat="1">
      <c r="B174" s="95"/>
      <c r="C174" s="96" t="s">
        <v>2090</v>
      </c>
      <c r="D174" s="97" t="s">
        <v>2091</v>
      </c>
      <c r="E174" s="98" t="s">
        <v>2044</v>
      </c>
      <c r="F174" s="98">
        <v>42000</v>
      </c>
      <c r="G174" s="99">
        <v>3360</v>
      </c>
      <c r="H174" s="99">
        <f t="shared" si="2"/>
        <v>45360</v>
      </c>
      <c r="I174" s="98"/>
      <c r="J174" s="100"/>
      <c r="L174" s="102"/>
    </row>
    <row r="175" spans="2:12" s="101" customFormat="1">
      <c r="B175" s="104"/>
      <c r="C175" s="96" t="s">
        <v>2092</v>
      </c>
      <c r="D175" s="105" t="s">
        <v>2093</v>
      </c>
      <c r="E175" s="98" t="s">
        <v>2044</v>
      </c>
      <c r="F175" s="106">
        <v>81690</v>
      </c>
      <c r="G175" s="107">
        <v>6535</v>
      </c>
      <c r="H175" s="107">
        <f t="shared" si="2"/>
        <v>88225</v>
      </c>
      <c r="I175" s="106"/>
      <c r="J175" s="108"/>
      <c r="L175" s="102"/>
    </row>
    <row r="176" spans="2:12" s="101" customFormat="1">
      <c r="B176" s="104"/>
      <c r="C176" s="96" t="s">
        <v>2094</v>
      </c>
      <c r="D176" s="97" t="s">
        <v>2056</v>
      </c>
      <c r="E176" s="98" t="s">
        <v>2044</v>
      </c>
      <c r="F176" s="106">
        <v>300330</v>
      </c>
      <c r="G176" s="107">
        <v>22080</v>
      </c>
      <c r="H176" s="107">
        <f t="shared" si="2"/>
        <v>322410</v>
      </c>
      <c r="I176" s="106"/>
      <c r="J176" s="108"/>
      <c r="L176" s="102"/>
    </row>
    <row r="177" spans="2:12" s="101" customFormat="1">
      <c r="B177" s="95"/>
      <c r="C177" s="96" t="s">
        <v>2095</v>
      </c>
      <c r="D177" s="97" t="s">
        <v>2096</v>
      </c>
      <c r="E177" s="98" t="s">
        <v>2044</v>
      </c>
      <c r="F177" s="98">
        <v>303760</v>
      </c>
      <c r="G177" s="99">
        <v>23560</v>
      </c>
      <c r="H177" s="99">
        <f t="shared" si="2"/>
        <v>327320</v>
      </c>
      <c r="I177" s="98"/>
      <c r="J177" s="100"/>
      <c r="L177" s="102"/>
    </row>
    <row r="178" spans="2:12" s="101" customFormat="1" ht="12.75" customHeight="1">
      <c r="B178" s="95"/>
      <c r="C178" s="96" t="s">
        <v>2097</v>
      </c>
      <c r="D178" s="97" t="s">
        <v>2012</v>
      </c>
      <c r="E178" s="98" t="s">
        <v>2044</v>
      </c>
      <c r="F178" s="98">
        <v>86400</v>
      </c>
      <c r="G178" s="99">
        <v>6912</v>
      </c>
      <c r="H178" s="99">
        <f t="shared" si="2"/>
        <v>93312</v>
      </c>
      <c r="I178" s="98"/>
      <c r="J178" s="100"/>
      <c r="L178" s="102"/>
    </row>
    <row r="179" spans="2:12" s="101" customFormat="1">
      <c r="B179" s="116"/>
      <c r="C179" s="96" t="s">
        <v>2053</v>
      </c>
      <c r="D179" s="97" t="s">
        <v>2098</v>
      </c>
      <c r="E179" s="98" t="s">
        <v>2044</v>
      </c>
      <c r="F179" s="38">
        <v>94775</v>
      </c>
      <c r="G179" s="99">
        <v>7582</v>
      </c>
      <c r="H179" s="99">
        <f t="shared" si="2"/>
        <v>102357</v>
      </c>
      <c r="I179" s="38"/>
      <c r="J179" s="117"/>
    </row>
    <row r="180" spans="2:12" s="101" customFormat="1">
      <c r="B180" s="116"/>
      <c r="C180" s="96" t="s">
        <v>2099</v>
      </c>
      <c r="D180" s="97" t="s">
        <v>2100</v>
      </c>
      <c r="E180" s="98" t="s">
        <v>2044</v>
      </c>
      <c r="F180" s="38">
        <v>197960</v>
      </c>
      <c r="G180" s="99">
        <v>15232</v>
      </c>
      <c r="H180" s="99">
        <f t="shared" si="2"/>
        <v>213192</v>
      </c>
      <c r="I180" s="38"/>
      <c r="J180" s="117"/>
    </row>
    <row r="181" spans="2:12" s="101" customFormat="1">
      <c r="B181" s="116"/>
      <c r="C181" s="96" t="s">
        <v>2101</v>
      </c>
      <c r="D181" s="97" t="s">
        <v>2102</v>
      </c>
      <c r="E181" s="98" t="s">
        <v>2044</v>
      </c>
      <c r="F181" s="38">
        <v>141100</v>
      </c>
      <c r="G181" s="99">
        <v>11288</v>
      </c>
      <c r="H181" s="99">
        <f t="shared" si="2"/>
        <v>152388</v>
      </c>
      <c r="I181" s="38"/>
      <c r="J181" s="117"/>
    </row>
    <row r="182" spans="2:12" s="101" customFormat="1">
      <c r="B182" s="116"/>
      <c r="C182" s="96" t="s">
        <v>2103</v>
      </c>
      <c r="D182" s="110" t="s">
        <v>2104</v>
      </c>
      <c r="E182" s="38" t="s">
        <v>2105</v>
      </c>
      <c r="F182" s="118">
        <v>283500</v>
      </c>
      <c r="G182" s="99">
        <v>22176</v>
      </c>
      <c r="H182" s="99">
        <f t="shared" si="2"/>
        <v>305676</v>
      </c>
      <c r="I182" s="38"/>
      <c r="J182" s="117"/>
    </row>
    <row r="183" spans="2:12" s="101" customFormat="1">
      <c r="B183" s="116"/>
      <c r="C183" s="96" t="s">
        <v>2106</v>
      </c>
      <c r="D183" s="110" t="s">
        <v>2107</v>
      </c>
      <c r="E183" s="38" t="s">
        <v>2105</v>
      </c>
      <c r="F183" s="118">
        <v>107400</v>
      </c>
      <c r="G183" s="99">
        <v>8128</v>
      </c>
      <c r="H183" s="99">
        <f t="shared" si="2"/>
        <v>115528</v>
      </c>
      <c r="I183" s="38"/>
      <c r="J183" s="117"/>
    </row>
    <row r="184" spans="2:12" s="101" customFormat="1">
      <c r="B184" s="116"/>
      <c r="C184" s="96" t="s">
        <v>2108</v>
      </c>
      <c r="D184" s="110" t="s">
        <v>2109</v>
      </c>
      <c r="E184" s="38" t="s">
        <v>2105</v>
      </c>
      <c r="F184" s="118">
        <v>23850</v>
      </c>
      <c r="G184" s="99">
        <v>1860</v>
      </c>
      <c r="H184" s="99">
        <f t="shared" si="2"/>
        <v>25710</v>
      </c>
      <c r="I184" s="38"/>
      <c r="J184" s="117"/>
    </row>
    <row r="185" spans="2:12" s="101" customFormat="1">
      <c r="B185" s="116"/>
      <c r="C185" s="96" t="s">
        <v>2110</v>
      </c>
      <c r="D185" s="110" t="s">
        <v>2111</v>
      </c>
      <c r="E185" s="38" t="s">
        <v>2105</v>
      </c>
      <c r="F185" s="118">
        <v>219600</v>
      </c>
      <c r="G185" s="99">
        <v>17424</v>
      </c>
      <c r="H185" s="99">
        <f t="shared" si="2"/>
        <v>237024</v>
      </c>
      <c r="I185" s="38"/>
      <c r="J185" s="117"/>
    </row>
    <row r="186" spans="2:12" s="101" customFormat="1">
      <c r="B186" s="116"/>
      <c r="C186" s="96" t="s">
        <v>2112</v>
      </c>
      <c r="D186" s="110" t="s">
        <v>2113</v>
      </c>
      <c r="E186" s="38" t="s">
        <v>2105</v>
      </c>
      <c r="F186" s="118">
        <v>1200</v>
      </c>
      <c r="G186" s="99">
        <v>96</v>
      </c>
      <c r="H186" s="99">
        <f t="shared" si="2"/>
        <v>1296</v>
      </c>
      <c r="I186" s="38"/>
      <c r="J186" s="117"/>
    </row>
    <row r="187" spans="2:12" s="101" customFormat="1">
      <c r="B187" s="116"/>
      <c r="C187" s="96" t="s">
        <v>2114</v>
      </c>
      <c r="D187" s="110" t="s">
        <v>2115</v>
      </c>
      <c r="E187" s="38" t="s">
        <v>2105</v>
      </c>
      <c r="F187" s="38">
        <v>54000</v>
      </c>
      <c r="G187" s="99">
        <v>4320</v>
      </c>
      <c r="H187" s="99">
        <f t="shared" si="2"/>
        <v>58320</v>
      </c>
      <c r="I187" s="38"/>
      <c r="J187" s="117"/>
    </row>
    <row r="188" spans="2:12" s="101" customFormat="1">
      <c r="B188" s="116"/>
      <c r="C188" s="96" t="s">
        <v>2116</v>
      </c>
      <c r="D188" s="110" t="s">
        <v>2117</v>
      </c>
      <c r="E188" s="38" t="s">
        <v>2105</v>
      </c>
      <c r="F188" s="38">
        <v>50260</v>
      </c>
      <c r="G188" s="99">
        <v>3488</v>
      </c>
      <c r="H188" s="99">
        <f t="shared" si="2"/>
        <v>53748</v>
      </c>
      <c r="I188" s="38"/>
      <c r="J188" s="117"/>
    </row>
    <row r="189" spans="2:12" s="101" customFormat="1">
      <c r="B189" s="116"/>
      <c r="C189" s="96" t="s">
        <v>2118</v>
      </c>
      <c r="D189" s="97" t="s">
        <v>2119</v>
      </c>
      <c r="E189" s="38" t="s">
        <v>2105</v>
      </c>
      <c r="F189" s="38">
        <v>170900</v>
      </c>
      <c r="G189" s="99">
        <v>13464</v>
      </c>
      <c r="H189" s="99">
        <f t="shared" si="2"/>
        <v>184364</v>
      </c>
      <c r="I189" s="38"/>
      <c r="J189" s="117"/>
    </row>
    <row r="190" spans="2:12" s="101" customFormat="1">
      <c r="B190" s="116"/>
      <c r="C190" s="96" t="s">
        <v>2120</v>
      </c>
      <c r="D190" s="97" t="s">
        <v>2121</v>
      </c>
      <c r="E190" s="38" t="s">
        <v>2105</v>
      </c>
      <c r="F190" s="38">
        <v>21323</v>
      </c>
      <c r="G190" s="99">
        <v>1701</v>
      </c>
      <c r="H190" s="99">
        <f t="shared" si="2"/>
        <v>23024</v>
      </c>
      <c r="I190" s="38"/>
      <c r="J190" s="117"/>
    </row>
    <row r="191" spans="2:12" s="101" customFormat="1">
      <c r="B191" s="116"/>
      <c r="C191" s="96" t="s">
        <v>2122</v>
      </c>
      <c r="D191" s="97" t="s">
        <v>1995</v>
      </c>
      <c r="E191" s="38" t="s">
        <v>2105</v>
      </c>
      <c r="F191" s="38">
        <v>280840</v>
      </c>
      <c r="G191" s="99">
        <v>20672</v>
      </c>
      <c r="H191" s="99">
        <f t="shared" si="2"/>
        <v>301512</v>
      </c>
      <c r="I191" s="38"/>
      <c r="J191" s="117"/>
    </row>
    <row r="192" spans="2:12" s="101" customFormat="1">
      <c r="B192" s="116"/>
      <c r="C192" s="96" t="s">
        <v>2123</v>
      </c>
      <c r="D192" s="97" t="s">
        <v>1885</v>
      </c>
      <c r="E192" s="38" t="s">
        <v>2105</v>
      </c>
      <c r="F192" s="38">
        <v>40014</v>
      </c>
      <c r="G192" s="99">
        <v>3120</v>
      </c>
      <c r="H192" s="99">
        <f t="shared" si="2"/>
        <v>43134</v>
      </c>
      <c r="I192" s="38"/>
      <c r="J192" s="117"/>
    </row>
    <row r="193" spans="2:12" s="101" customFormat="1">
      <c r="B193" s="116"/>
      <c r="C193" s="96" t="s">
        <v>2124</v>
      </c>
      <c r="D193" s="97" t="s">
        <v>2125</v>
      </c>
      <c r="E193" s="38" t="s">
        <v>2105</v>
      </c>
      <c r="F193" s="38">
        <v>48900</v>
      </c>
      <c r="G193" s="99">
        <v>3720</v>
      </c>
      <c r="H193" s="99">
        <f t="shared" si="2"/>
        <v>52620</v>
      </c>
      <c r="I193" s="38"/>
      <c r="J193" s="117"/>
    </row>
    <row r="194" spans="2:12" s="101" customFormat="1">
      <c r="B194" s="116"/>
      <c r="C194" s="96" t="s">
        <v>2126</v>
      </c>
      <c r="D194" s="97" t="s">
        <v>2127</v>
      </c>
      <c r="E194" s="38" t="s">
        <v>2105</v>
      </c>
      <c r="F194" s="38">
        <v>337679</v>
      </c>
      <c r="G194" s="99">
        <v>26954</v>
      </c>
      <c r="H194" s="99">
        <f t="shared" si="2"/>
        <v>364633</v>
      </c>
      <c r="I194" s="38"/>
      <c r="J194" s="117"/>
    </row>
    <row r="195" spans="2:12" s="101" customFormat="1">
      <c r="B195" s="116"/>
      <c r="C195" s="96" t="s">
        <v>2128</v>
      </c>
      <c r="D195" s="97" t="s">
        <v>2129</v>
      </c>
      <c r="E195" s="38" t="s">
        <v>2105</v>
      </c>
      <c r="F195" s="38">
        <v>317100</v>
      </c>
      <c r="G195" s="99">
        <v>24864</v>
      </c>
      <c r="H195" s="99">
        <f t="shared" si="2"/>
        <v>341964</v>
      </c>
      <c r="I195" s="38"/>
      <c r="J195" s="117"/>
    </row>
    <row r="196" spans="2:12" s="101" customFormat="1">
      <c r="B196" s="116"/>
      <c r="C196" s="96" t="s">
        <v>2130</v>
      </c>
      <c r="D196" s="97" t="s">
        <v>2131</v>
      </c>
      <c r="E196" s="38" t="s">
        <v>2105</v>
      </c>
      <c r="F196" s="38">
        <v>106600</v>
      </c>
      <c r="G196" s="99">
        <v>8736</v>
      </c>
      <c r="H196" s="99">
        <f t="shared" ref="H196:H225" si="3">F196+G196</f>
        <v>115336</v>
      </c>
      <c r="I196" s="38"/>
      <c r="J196" s="117"/>
    </row>
    <row r="197" spans="2:12" s="101" customFormat="1">
      <c r="B197" s="116"/>
      <c r="C197" s="96" t="s">
        <v>2132</v>
      </c>
      <c r="D197" s="97" t="s">
        <v>2133</v>
      </c>
      <c r="E197" s="38" t="s">
        <v>2105</v>
      </c>
      <c r="F197" s="38">
        <v>154025</v>
      </c>
      <c r="G197" s="99">
        <v>12190</v>
      </c>
      <c r="H197" s="99">
        <f t="shared" si="3"/>
        <v>166215</v>
      </c>
      <c r="I197" s="38"/>
      <c r="J197" s="117"/>
    </row>
    <row r="198" spans="2:12" s="101" customFormat="1">
      <c r="B198" s="116"/>
      <c r="C198" s="96" t="s">
        <v>2134</v>
      </c>
      <c r="D198" s="97" t="s">
        <v>2135</v>
      </c>
      <c r="E198" s="38" t="s">
        <v>2105</v>
      </c>
      <c r="F198" s="38">
        <v>121750</v>
      </c>
      <c r="G198" s="99">
        <v>9420</v>
      </c>
      <c r="H198" s="99">
        <f t="shared" si="3"/>
        <v>131170</v>
      </c>
      <c r="I198" s="38"/>
      <c r="J198" s="117"/>
    </row>
    <row r="199" spans="2:12" s="101" customFormat="1">
      <c r="B199" s="116"/>
      <c r="C199" s="96" t="s">
        <v>2136</v>
      </c>
      <c r="D199" s="97" t="s">
        <v>2125</v>
      </c>
      <c r="E199" s="38" t="s">
        <v>2105</v>
      </c>
      <c r="F199" s="38">
        <v>32375</v>
      </c>
      <c r="G199" s="99">
        <v>2430</v>
      </c>
      <c r="H199" s="99">
        <f t="shared" si="3"/>
        <v>34805</v>
      </c>
      <c r="I199" s="38"/>
      <c r="J199" s="117"/>
    </row>
    <row r="200" spans="2:12" s="101" customFormat="1">
      <c r="B200" s="116"/>
      <c r="C200" s="96" t="s">
        <v>2137</v>
      </c>
      <c r="D200" s="97" t="s">
        <v>2138</v>
      </c>
      <c r="E200" s="38" t="s">
        <v>2105</v>
      </c>
      <c r="F200" s="38">
        <v>41000</v>
      </c>
      <c r="G200" s="99">
        <v>3120</v>
      </c>
      <c r="H200" s="99">
        <f t="shared" si="3"/>
        <v>44120</v>
      </c>
      <c r="I200" s="38"/>
      <c r="J200" s="117"/>
    </row>
    <row r="201" spans="2:12" s="101" customFormat="1">
      <c r="B201" s="116"/>
      <c r="C201" s="96" t="s">
        <v>2139</v>
      </c>
      <c r="D201" s="97" t="s">
        <v>2102</v>
      </c>
      <c r="E201" s="38" t="s">
        <v>2105</v>
      </c>
      <c r="F201" s="38">
        <v>87533</v>
      </c>
      <c r="G201" s="99">
        <v>6913</v>
      </c>
      <c r="H201" s="99">
        <f t="shared" si="3"/>
        <v>94446</v>
      </c>
      <c r="I201" s="38"/>
      <c r="J201" s="117"/>
    </row>
    <row r="202" spans="2:12" s="101" customFormat="1">
      <c r="B202" s="116"/>
      <c r="C202" s="96" t="s">
        <v>2140</v>
      </c>
      <c r="D202" s="97" t="s">
        <v>2141</v>
      </c>
      <c r="E202" s="38" t="s">
        <v>2105</v>
      </c>
      <c r="F202" s="38">
        <v>271743</v>
      </c>
      <c r="G202" s="99">
        <v>20971</v>
      </c>
      <c r="H202" s="99">
        <f t="shared" si="3"/>
        <v>292714</v>
      </c>
      <c r="I202" s="38"/>
      <c r="J202" s="117"/>
    </row>
    <row r="203" spans="2:12" s="101" customFormat="1">
      <c r="B203" s="116"/>
      <c r="C203" s="96" t="s">
        <v>2142</v>
      </c>
      <c r="D203" s="97" t="s">
        <v>2143</v>
      </c>
      <c r="E203" s="38" t="s">
        <v>2105</v>
      </c>
      <c r="F203" s="38">
        <v>161500</v>
      </c>
      <c r="G203" s="99">
        <v>11832</v>
      </c>
      <c r="H203" s="99">
        <f t="shared" si="3"/>
        <v>173332</v>
      </c>
      <c r="I203" s="38"/>
      <c r="J203" s="117"/>
    </row>
    <row r="204" spans="2:12" s="101" customFormat="1">
      <c r="B204" s="116"/>
      <c r="C204" s="96" t="s">
        <v>2144</v>
      </c>
      <c r="D204" s="97" t="s">
        <v>2145</v>
      </c>
      <c r="E204" s="38" t="s">
        <v>2105</v>
      </c>
      <c r="F204" s="38">
        <v>164400</v>
      </c>
      <c r="G204" s="99">
        <v>13056</v>
      </c>
      <c r="H204" s="99">
        <f t="shared" si="3"/>
        <v>177456</v>
      </c>
      <c r="I204" s="38"/>
      <c r="J204" s="117"/>
    </row>
    <row r="205" spans="2:12" s="101" customFormat="1">
      <c r="B205" s="95"/>
      <c r="C205" s="96" t="s">
        <v>2146</v>
      </c>
      <c r="D205" s="97" t="s">
        <v>2147</v>
      </c>
      <c r="E205" s="38" t="s">
        <v>2105</v>
      </c>
      <c r="F205" s="98">
        <v>76200</v>
      </c>
      <c r="G205" s="99">
        <v>5952</v>
      </c>
      <c r="H205" s="99">
        <f t="shared" si="3"/>
        <v>82152</v>
      </c>
      <c r="I205" s="98"/>
      <c r="J205" s="100"/>
      <c r="L205" s="102"/>
    </row>
    <row r="206" spans="2:12" s="101" customFormat="1">
      <c r="B206" s="95"/>
      <c r="C206" s="96" t="s">
        <v>2148</v>
      </c>
      <c r="D206" s="97" t="s">
        <v>2149</v>
      </c>
      <c r="E206" s="38" t="s">
        <v>2150</v>
      </c>
      <c r="F206" s="98">
        <v>297000</v>
      </c>
      <c r="G206" s="99">
        <v>23040</v>
      </c>
      <c r="H206" s="99">
        <f t="shared" si="3"/>
        <v>320040</v>
      </c>
      <c r="I206" s="98"/>
      <c r="J206" s="100"/>
      <c r="L206" s="102"/>
    </row>
    <row r="207" spans="2:12" s="101" customFormat="1">
      <c r="B207" s="95"/>
      <c r="C207" s="96" t="s">
        <v>2151</v>
      </c>
      <c r="D207" s="97" t="s">
        <v>2152</v>
      </c>
      <c r="E207" s="98" t="s">
        <v>2150</v>
      </c>
      <c r="F207" s="98">
        <v>89900</v>
      </c>
      <c r="G207" s="99">
        <v>6600</v>
      </c>
      <c r="H207" s="99">
        <f t="shared" si="3"/>
        <v>96500</v>
      </c>
      <c r="I207" s="98"/>
      <c r="J207" s="100"/>
      <c r="L207" s="102"/>
    </row>
    <row r="208" spans="2:12" s="101" customFormat="1">
      <c r="B208" s="95"/>
      <c r="C208" s="96" t="s">
        <v>2153</v>
      </c>
      <c r="D208" s="97" t="s">
        <v>2131</v>
      </c>
      <c r="E208" s="98" t="s">
        <v>2150</v>
      </c>
      <c r="F208" s="98">
        <v>90000</v>
      </c>
      <c r="G208" s="99">
        <v>7200</v>
      </c>
      <c r="H208" s="99">
        <f t="shared" si="3"/>
        <v>97200</v>
      </c>
      <c r="I208" s="98"/>
      <c r="J208" s="100"/>
      <c r="L208" s="102"/>
    </row>
    <row r="209" spans="2:12" s="101" customFormat="1">
      <c r="B209" s="95"/>
      <c r="C209" s="96" t="s">
        <v>2154</v>
      </c>
      <c r="D209" s="97" t="s">
        <v>2155</v>
      </c>
      <c r="E209" s="98" t="s">
        <v>2150</v>
      </c>
      <c r="F209" s="98">
        <v>122400</v>
      </c>
      <c r="G209" s="99">
        <v>9792</v>
      </c>
      <c r="H209" s="99">
        <f t="shared" si="3"/>
        <v>132192</v>
      </c>
      <c r="I209" s="98"/>
      <c r="J209" s="100"/>
      <c r="L209" s="102"/>
    </row>
    <row r="210" spans="2:12" s="101" customFormat="1">
      <c r="B210" s="95"/>
      <c r="C210" s="96" t="s">
        <v>2156</v>
      </c>
      <c r="D210" s="97" t="s">
        <v>2157</v>
      </c>
      <c r="E210" s="98" t="s">
        <v>2150</v>
      </c>
      <c r="F210" s="98">
        <v>288600</v>
      </c>
      <c r="G210" s="99">
        <v>23088</v>
      </c>
      <c r="H210" s="99">
        <f t="shared" si="3"/>
        <v>311688</v>
      </c>
      <c r="I210" s="98"/>
      <c r="J210" s="100"/>
      <c r="L210" s="102"/>
    </row>
    <row r="211" spans="2:12" s="101" customFormat="1">
      <c r="B211" s="95"/>
      <c r="C211" s="96" t="s">
        <v>2158</v>
      </c>
      <c r="D211" s="97" t="s">
        <v>2149</v>
      </c>
      <c r="E211" s="98" t="s">
        <v>2150</v>
      </c>
      <c r="F211" s="98">
        <v>176450</v>
      </c>
      <c r="G211" s="99">
        <v>13300</v>
      </c>
      <c r="H211" s="99">
        <f t="shared" si="3"/>
        <v>189750</v>
      </c>
      <c r="I211" s="98"/>
      <c r="J211" s="100"/>
      <c r="L211" s="102"/>
    </row>
    <row r="212" spans="2:12" s="101" customFormat="1">
      <c r="B212" s="95"/>
      <c r="C212" s="96" t="s">
        <v>2159</v>
      </c>
      <c r="D212" s="97" t="s">
        <v>2160</v>
      </c>
      <c r="E212" s="98" t="s">
        <v>2150</v>
      </c>
      <c r="F212" s="98">
        <v>64200</v>
      </c>
      <c r="G212" s="99">
        <v>4640</v>
      </c>
      <c r="H212" s="99">
        <f t="shared" si="3"/>
        <v>68840</v>
      </c>
      <c r="I212" s="98"/>
      <c r="J212" s="100"/>
      <c r="L212" s="102"/>
    </row>
    <row r="213" spans="2:12" s="101" customFormat="1">
      <c r="B213" s="95"/>
      <c r="C213" s="96" t="s">
        <v>2161</v>
      </c>
      <c r="D213" s="97" t="s">
        <v>2162</v>
      </c>
      <c r="E213" s="98" t="s">
        <v>2150</v>
      </c>
      <c r="F213" s="98">
        <v>305760</v>
      </c>
      <c r="G213" s="99">
        <v>24192</v>
      </c>
      <c r="H213" s="99">
        <f t="shared" si="3"/>
        <v>329952</v>
      </c>
      <c r="I213" s="98"/>
      <c r="J213" s="100"/>
      <c r="L213" s="102"/>
    </row>
    <row r="214" spans="2:12" s="101" customFormat="1">
      <c r="B214" s="95"/>
      <c r="C214" s="96" t="s">
        <v>2163</v>
      </c>
      <c r="D214" s="97" t="s">
        <v>2160</v>
      </c>
      <c r="E214" s="98" t="s">
        <v>2150</v>
      </c>
      <c r="F214" s="98">
        <v>218250</v>
      </c>
      <c r="G214" s="99">
        <v>17280</v>
      </c>
      <c r="H214" s="99">
        <f t="shared" si="3"/>
        <v>235530</v>
      </c>
      <c r="I214" s="98"/>
      <c r="J214" s="100"/>
      <c r="L214" s="102"/>
    </row>
    <row r="215" spans="2:12" s="101" customFormat="1">
      <c r="B215" s="95"/>
      <c r="C215" s="96" t="s">
        <v>2164</v>
      </c>
      <c r="D215" s="97" t="s">
        <v>2160</v>
      </c>
      <c r="E215" s="98" t="s">
        <v>2150</v>
      </c>
      <c r="F215" s="98">
        <v>123440</v>
      </c>
      <c r="G215" s="99">
        <v>8960</v>
      </c>
      <c r="H215" s="99">
        <f t="shared" si="3"/>
        <v>132400</v>
      </c>
      <c r="I215" s="98"/>
      <c r="J215" s="100"/>
      <c r="L215" s="102"/>
    </row>
    <row r="216" spans="2:12" s="101" customFormat="1">
      <c r="B216" s="95"/>
      <c r="C216" s="96" t="s">
        <v>2165</v>
      </c>
      <c r="D216" s="97" t="s">
        <v>2160</v>
      </c>
      <c r="E216" s="98" t="s">
        <v>2150</v>
      </c>
      <c r="F216" s="98">
        <v>112010</v>
      </c>
      <c r="G216" s="99">
        <v>8436</v>
      </c>
      <c r="H216" s="99">
        <f t="shared" si="3"/>
        <v>120446</v>
      </c>
      <c r="I216" s="98"/>
      <c r="J216" s="100"/>
      <c r="L216" s="102"/>
    </row>
    <row r="217" spans="2:12" s="101" customFormat="1">
      <c r="B217" s="95"/>
      <c r="C217" s="96" t="s">
        <v>2166</v>
      </c>
      <c r="D217" s="97" t="s">
        <v>2167</v>
      </c>
      <c r="E217" s="98" t="s">
        <v>2150</v>
      </c>
      <c r="F217" s="98">
        <v>285820</v>
      </c>
      <c r="G217" s="99">
        <v>22200</v>
      </c>
      <c r="H217" s="99">
        <f t="shared" si="3"/>
        <v>308020</v>
      </c>
      <c r="I217" s="98"/>
      <c r="J217" s="100"/>
      <c r="L217" s="102"/>
    </row>
    <row r="218" spans="2:12" s="101" customFormat="1">
      <c r="B218" s="95"/>
      <c r="C218" s="96" t="s">
        <v>2168</v>
      </c>
      <c r="D218" s="97" t="s">
        <v>2169</v>
      </c>
      <c r="E218" s="98" t="s">
        <v>2150</v>
      </c>
      <c r="F218" s="98">
        <v>67760</v>
      </c>
      <c r="G218" s="99">
        <v>5376</v>
      </c>
      <c r="H218" s="99">
        <f t="shared" si="3"/>
        <v>73136</v>
      </c>
      <c r="I218" s="98"/>
      <c r="J218" s="100"/>
      <c r="L218" s="102"/>
    </row>
    <row r="219" spans="2:12" s="101" customFormat="1">
      <c r="B219" s="95"/>
      <c r="C219" s="96" t="s">
        <v>2170</v>
      </c>
      <c r="D219" s="97" t="s">
        <v>2171</v>
      </c>
      <c r="E219" s="98" t="s">
        <v>2150</v>
      </c>
      <c r="F219" s="98">
        <v>341460</v>
      </c>
      <c r="G219" s="99">
        <v>25536</v>
      </c>
      <c r="H219" s="99">
        <f t="shared" si="3"/>
        <v>366996</v>
      </c>
      <c r="I219" s="98"/>
      <c r="J219" s="100"/>
      <c r="L219" s="102"/>
    </row>
    <row r="220" spans="2:12" s="101" customFormat="1">
      <c r="B220" s="95"/>
      <c r="C220" s="96" t="s">
        <v>2172</v>
      </c>
      <c r="D220" s="97" t="s">
        <v>2173</v>
      </c>
      <c r="E220" s="98" t="s">
        <v>2150</v>
      </c>
      <c r="F220" s="98">
        <v>277680</v>
      </c>
      <c r="G220" s="99">
        <v>22048</v>
      </c>
      <c r="H220" s="99">
        <f t="shared" si="3"/>
        <v>299728</v>
      </c>
      <c r="I220" s="98"/>
      <c r="J220" s="100"/>
      <c r="L220" s="102"/>
    </row>
    <row r="221" spans="2:12" s="101" customFormat="1">
      <c r="B221" s="95"/>
      <c r="C221" s="96" t="s">
        <v>2174</v>
      </c>
      <c r="D221" s="97" t="s">
        <v>1784</v>
      </c>
      <c r="E221" s="98" t="s">
        <v>2150</v>
      </c>
      <c r="F221" s="98">
        <v>50940</v>
      </c>
      <c r="G221" s="99">
        <v>3780</v>
      </c>
      <c r="H221" s="99">
        <f t="shared" si="3"/>
        <v>54720</v>
      </c>
      <c r="I221" s="98"/>
      <c r="J221" s="100"/>
      <c r="L221" s="102"/>
    </row>
    <row r="222" spans="2:12" s="101" customFormat="1">
      <c r="B222" s="95"/>
      <c r="C222" s="96" t="s">
        <v>2031</v>
      </c>
      <c r="D222" s="97" t="s">
        <v>2149</v>
      </c>
      <c r="E222" s="98" t="s">
        <v>2150</v>
      </c>
      <c r="F222" s="98">
        <v>81250</v>
      </c>
      <c r="G222" s="99">
        <v>6340</v>
      </c>
      <c r="H222" s="99">
        <f t="shared" si="3"/>
        <v>87590</v>
      </c>
      <c r="I222" s="98"/>
      <c r="J222" s="100"/>
      <c r="L222" s="102"/>
    </row>
    <row r="223" spans="2:12" s="101" customFormat="1">
      <c r="B223" s="95"/>
      <c r="C223" s="96" t="s">
        <v>2175</v>
      </c>
      <c r="D223" s="97" t="s">
        <v>2176</v>
      </c>
      <c r="E223" s="98" t="s">
        <v>2150</v>
      </c>
      <c r="F223" s="98">
        <v>52300</v>
      </c>
      <c r="G223" s="99">
        <v>4176</v>
      </c>
      <c r="H223" s="99">
        <f t="shared" si="3"/>
        <v>56476</v>
      </c>
      <c r="I223" s="98"/>
      <c r="J223" s="100"/>
      <c r="L223" s="102"/>
    </row>
    <row r="224" spans="2:12" s="101" customFormat="1">
      <c r="B224" s="95"/>
      <c r="C224" s="96" t="s">
        <v>2177</v>
      </c>
      <c r="D224" s="97" t="s">
        <v>2178</v>
      </c>
      <c r="E224" s="98" t="s">
        <v>2150</v>
      </c>
      <c r="F224" s="98">
        <v>127800</v>
      </c>
      <c r="G224" s="99">
        <v>9600</v>
      </c>
      <c r="H224" s="99">
        <f t="shared" si="3"/>
        <v>137400</v>
      </c>
      <c r="I224" s="98"/>
      <c r="J224" s="100"/>
      <c r="L224" s="102"/>
    </row>
    <row r="225" spans="2:12" s="101" customFormat="1" ht="14.25" thickBot="1">
      <c r="B225" s="95"/>
      <c r="C225" s="96"/>
      <c r="D225" s="97"/>
      <c r="E225" s="98"/>
      <c r="F225" s="98"/>
      <c r="G225" s="99"/>
      <c r="H225" s="99">
        <f t="shared" si="3"/>
        <v>0</v>
      </c>
      <c r="I225" s="98"/>
      <c r="J225" s="100"/>
      <c r="L225" s="102"/>
    </row>
    <row r="226" spans="2:12" ht="15" thickTop="1" thickBot="1">
      <c r="B226" s="232" t="s">
        <v>2179</v>
      </c>
      <c r="C226" s="233"/>
      <c r="D226" s="233"/>
      <c r="E226" s="231"/>
      <c r="F226" s="119">
        <f>SUM(F4:F225)</f>
        <v>38751445</v>
      </c>
      <c r="G226" s="119">
        <f>SUM(G4:G225)</f>
        <v>3047802</v>
      </c>
      <c r="H226" s="119">
        <f>SUM(H4:H225)</f>
        <v>41799247</v>
      </c>
      <c r="I226" s="17"/>
      <c r="J226" s="120"/>
    </row>
    <row r="227" spans="2:12" ht="14.25" thickTop="1"/>
    <row r="228" spans="2:12">
      <c r="C228" s="121" t="s">
        <v>2180</v>
      </c>
      <c r="F228" t="s">
        <v>2181</v>
      </c>
    </row>
    <row r="229" spans="2:12">
      <c r="E229" s="101"/>
      <c r="F229" s="122"/>
      <c r="G229" s="38" t="s">
        <v>1609</v>
      </c>
      <c r="H229" s="38" t="s">
        <v>1610</v>
      </c>
      <c r="I229" s="38" t="s">
        <v>1611</v>
      </c>
      <c r="J229" s="101"/>
    </row>
    <row r="230" spans="2:12">
      <c r="C230" s="123"/>
      <c r="D230" s="123"/>
      <c r="E230" s="123"/>
      <c r="F230" s="38" t="s">
        <v>1858</v>
      </c>
      <c r="G230" s="124">
        <f>SUMIF(E:E,F230,F:F)</f>
        <v>2967719</v>
      </c>
      <c r="H230" s="124">
        <v>0</v>
      </c>
      <c r="I230" s="124">
        <f t="shared" ref="I230:I232" si="4">SUM(G230:H230)</f>
        <v>2967719</v>
      </c>
      <c r="J230" s="101"/>
    </row>
    <row r="231" spans="2:12">
      <c r="C231" s="123"/>
      <c r="D231" s="123"/>
      <c r="E231" s="123"/>
      <c r="F231" s="38" t="s">
        <v>2150</v>
      </c>
      <c r="G231" s="124">
        <f>SUMIF(E:E,F231,F:F)</f>
        <v>3173020</v>
      </c>
      <c r="H231" s="124">
        <v>0</v>
      </c>
      <c r="I231" s="124">
        <f t="shared" si="4"/>
        <v>3173020</v>
      </c>
      <c r="J231" s="125"/>
    </row>
    <row r="232" spans="2:12">
      <c r="C232" s="123"/>
      <c r="D232" s="123"/>
      <c r="E232" s="123"/>
      <c r="F232" s="38" t="s">
        <v>2002</v>
      </c>
      <c r="G232" s="124">
        <f>SUMIF(E:E,F232,F:F)</f>
        <v>3769390</v>
      </c>
      <c r="H232" s="124">
        <f>中部【紹介】!F6</f>
        <v>117747</v>
      </c>
      <c r="I232" s="124">
        <f t="shared" si="4"/>
        <v>3887137</v>
      </c>
      <c r="J232" s="101"/>
    </row>
    <row r="233" spans="2:12">
      <c r="C233" s="123"/>
      <c r="D233" s="123"/>
      <c r="E233" s="123"/>
      <c r="F233" s="38" t="s">
        <v>2044</v>
      </c>
      <c r="G233" s="124">
        <f>SUMIF(E:E,F233,F:F)</f>
        <v>6033797</v>
      </c>
      <c r="H233" s="124">
        <v>0</v>
      </c>
      <c r="I233" s="124">
        <f>SUM(G233:H233)</f>
        <v>6033797</v>
      </c>
      <c r="J233" s="101"/>
    </row>
    <row r="234" spans="2:12">
      <c r="C234" s="123"/>
      <c r="D234" s="123"/>
      <c r="E234" s="123"/>
      <c r="F234" s="38" t="s">
        <v>1951</v>
      </c>
      <c r="G234" s="124">
        <f>SUMIF(E:E,F234,F:F)</f>
        <v>4097311</v>
      </c>
      <c r="H234" s="124">
        <f>中部【紹介】!F4</f>
        <v>100000</v>
      </c>
      <c r="I234" s="124">
        <f>SUM(G234:H234)</f>
        <v>4197311</v>
      </c>
      <c r="J234" s="101"/>
    </row>
    <row r="235" spans="2:12">
      <c r="C235" s="123"/>
      <c r="D235" s="123"/>
      <c r="E235" s="123"/>
      <c r="F235" s="21" t="s">
        <v>1593</v>
      </c>
      <c r="G235" s="22">
        <f>SUM(G230:G234)</f>
        <v>20041237</v>
      </c>
      <c r="H235" s="22">
        <f>SUM(H230:H234)</f>
        <v>217747</v>
      </c>
      <c r="I235" s="22">
        <f>SUM(I230:I234)</f>
        <v>20258984</v>
      </c>
    </row>
    <row r="236" spans="2:12">
      <c r="C236" s="123"/>
      <c r="D236" s="123"/>
      <c r="E236" s="123"/>
    </row>
    <row r="237" spans="2:12">
      <c r="C237" s="123"/>
      <c r="D237" s="123"/>
      <c r="E237" s="123"/>
      <c r="F237" t="s">
        <v>2182</v>
      </c>
    </row>
    <row r="238" spans="2:12">
      <c r="C238" s="49"/>
      <c r="D238" s="49"/>
      <c r="E238" s="49"/>
      <c r="F238" s="122"/>
      <c r="G238" s="38" t="s">
        <v>1609</v>
      </c>
      <c r="H238" s="38" t="s">
        <v>1610</v>
      </c>
      <c r="I238" s="38" t="s">
        <v>1611</v>
      </c>
      <c r="J238" s="101"/>
    </row>
    <row r="239" spans="2:12">
      <c r="C239" s="49"/>
      <c r="D239" s="49"/>
      <c r="E239" s="49"/>
      <c r="F239" s="38" t="s">
        <v>1996</v>
      </c>
      <c r="G239" s="124">
        <f>SUMIF(E:E,F239,F:F)</f>
        <v>479700</v>
      </c>
      <c r="H239" s="124">
        <v>0</v>
      </c>
      <c r="I239" s="124">
        <f t="shared" ref="I239:I243" si="5">SUM(G239:H239)</f>
        <v>479700</v>
      </c>
      <c r="J239" s="101"/>
    </row>
    <row r="240" spans="2:12">
      <c r="F240" s="38" t="s">
        <v>1785</v>
      </c>
      <c r="G240" s="124">
        <f>SUMIF(E:E,F240,F:F)</f>
        <v>7644152</v>
      </c>
      <c r="H240" s="124">
        <v>0</v>
      </c>
      <c r="I240" s="124">
        <f t="shared" si="5"/>
        <v>7644152</v>
      </c>
      <c r="J240" s="101"/>
    </row>
    <row r="241" spans="6:10">
      <c r="F241" s="38" t="s">
        <v>2105</v>
      </c>
      <c r="G241" s="124">
        <f>SUMIF(E:E,F241,F:F)</f>
        <v>3173692</v>
      </c>
      <c r="H241" s="124">
        <f>中部【紹介】!F5</f>
        <v>100000</v>
      </c>
      <c r="I241" s="124">
        <f t="shared" si="5"/>
        <v>3273692</v>
      </c>
      <c r="J241" s="101"/>
    </row>
    <row r="242" spans="6:10">
      <c r="F242" s="38" t="s">
        <v>1896</v>
      </c>
      <c r="G242" s="124">
        <f>SUMIF(E:E,F242,F:F)</f>
        <v>5384964</v>
      </c>
      <c r="H242" s="124">
        <f>中部【紹介】!F7</f>
        <v>414400</v>
      </c>
      <c r="I242" s="124">
        <f t="shared" si="5"/>
        <v>5799364</v>
      </c>
      <c r="J242" s="101"/>
    </row>
    <row r="243" spans="6:10">
      <c r="F243" s="38"/>
      <c r="G243" s="124">
        <f>SUMIF(E:E,F243,F:F)</f>
        <v>0</v>
      </c>
      <c r="H243" s="124">
        <v>0</v>
      </c>
      <c r="I243" s="124">
        <f t="shared" si="5"/>
        <v>0</v>
      </c>
      <c r="J243" s="101"/>
    </row>
    <row r="244" spans="6:10" ht="16.5" customHeight="1">
      <c r="F244" s="21" t="s">
        <v>1593</v>
      </c>
      <c r="G244" s="22">
        <f>SUM(G239:G243)</f>
        <v>16682508</v>
      </c>
      <c r="H244" s="22">
        <f>SUM(H239:H243)</f>
        <v>514400</v>
      </c>
      <c r="I244" s="22">
        <f>SUM(I239:I243)</f>
        <v>17196908</v>
      </c>
    </row>
    <row r="247" spans="6:10">
      <c r="F247" t="s">
        <v>2183</v>
      </c>
    </row>
    <row r="248" spans="6:10">
      <c r="F248" s="23"/>
      <c r="G248" s="1" t="s">
        <v>1609</v>
      </c>
      <c r="H248" s="1" t="s">
        <v>1610</v>
      </c>
      <c r="I248" s="1" t="s">
        <v>1611</v>
      </c>
    </row>
    <row r="249" spans="6:10">
      <c r="F249" s="38" t="s">
        <v>1770</v>
      </c>
      <c r="G249" s="20">
        <f>SUMIF(E:E,F249,F:F)</f>
        <v>2027700</v>
      </c>
      <c r="H249" s="20">
        <v>0</v>
      </c>
      <c r="I249" s="20">
        <f>SUM(G249:H249)</f>
        <v>2027700</v>
      </c>
    </row>
    <row r="250" spans="6:10">
      <c r="F250" s="21" t="s">
        <v>1593</v>
      </c>
      <c r="G250" s="22">
        <f>SUM(G249:G249)</f>
        <v>2027700</v>
      </c>
      <c r="H250" s="22">
        <f>SUM(H249:H249)</f>
        <v>0</v>
      </c>
      <c r="I250" s="22">
        <f>SUM(I249:I249)</f>
        <v>2027700</v>
      </c>
    </row>
    <row r="252" spans="6:10">
      <c r="F252" s="21" t="s">
        <v>2184</v>
      </c>
      <c r="G252" s="22">
        <f>G235+G244+G250</f>
        <v>38751445</v>
      </c>
      <c r="H252" s="22">
        <f>H235+H244+H250</f>
        <v>732147</v>
      </c>
      <c r="I252" s="22">
        <f>I235+I244+I250</f>
        <v>39483592</v>
      </c>
    </row>
  </sheetData>
  <autoFilter ref="B3:J226">
    <filterColumn colId="3"/>
  </autoFilter>
  <mergeCells count="1">
    <mergeCell ref="B226:E226"/>
  </mergeCells>
  <phoneticPr fontId="1"/>
  <pageMargins left="0.70866141732283472" right="0.70866141732283472" top="0.74803149606299213" bottom="0.74803149606299213" header="0.31496062992125984" footer="0.31496062992125984"/>
  <pageSetup paperSize="9" scale="21"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B1:J11"/>
  <sheetViews>
    <sheetView zoomScaleNormal="100" workbookViewId="0">
      <selection activeCell="G244" sqref="G244"/>
    </sheetView>
  </sheetViews>
  <sheetFormatPr defaultRowHeight="13.5"/>
  <cols>
    <col min="3" max="3" width="12.375" bestFit="1" customWidth="1"/>
    <col min="4" max="4" width="45.125" customWidth="1"/>
    <col min="5" max="5" width="7.75" customWidth="1"/>
    <col min="6" max="6" width="15.25" bestFit="1" customWidth="1"/>
    <col min="7" max="7" width="17.375" bestFit="1" customWidth="1"/>
    <col min="8" max="8" width="15.25" bestFit="1" customWidth="1"/>
    <col min="9" max="9" width="7.125" bestFit="1" customWidth="1"/>
    <col min="10" max="10" width="11" bestFit="1" customWidth="1"/>
  </cols>
  <sheetData>
    <row r="1" spans="2:10" ht="14.25" thickBot="1"/>
    <row r="2" spans="2:10" ht="15" thickTop="1" thickBot="1">
      <c r="B2" s="15" t="s">
        <v>2185</v>
      </c>
      <c r="C2" s="12"/>
      <c r="D2" s="12"/>
      <c r="E2" s="12"/>
      <c r="F2" s="12"/>
      <c r="G2" s="12"/>
      <c r="H2" s="12"/>
      <c r="I2" s="12"/>
      <c r="J2" s="14"/>
    </row>
    <row r="3" spans="2:10" ht="14.25" thickTop="1">
      <c r="B3" s="7" t="s">
        <v>1</v>
      </c>
      <c r="C3" s="2" t="s">
        <v>1765</v>
      </c>
      <c r="D3" s="2" t="s">
        <v>3</v>
      </c>
      <c r="E3" s="2" t="s">
        <v>4</v>
      </c>
      <c r="F3" s="2" t="s">
        <v>5</v>
      </c>
      <c r="G3" s="2" t="s">
        <v>7</v>
      </c>
      <c r="H3" s="2" t="s">
        <v>8</v>
      </c>
      <c r="I3" s="2" t="s">
        <v>1766</v>
      </c>
      <c r="J3" s="94" t="s">
        <v>1767</v>
      </c>
    </row>
    <row r="4" spans="2:10">
      <c r="B4" s="8"/>
      <c r="C4" s="96" t="s">
        <v>1962</v>
      </c>
      <c r="D4" s="110" t="s">
        <v>2186</v>
      </c>
      <c r="E4" s="38" t="s">
        <v>1951</v>
      </c>
      <c r="F4" s="118">
        <v>100000</v>
      </c>
      <c r="G4" s="99">
        <v>8000</v>
      </c>
      <c r="H4" s="99">
        <v>108000</v>
      </c>
      <c r="I4" s="1"/>
      <c r="J4" s="5"/>
    </row>
    <row r="5" spans="2:10">
      <c r="B5" s="8"/>
      <c r="C5" s="96" t="s">
        <v>2187</v>
      </c>
      <c r="D5" s="110" t="s">
        <v>2188</v>
      </c>
      <c r="E5" s="38" t="s">
        <v>2105</v>
      </c>
      <c r="F5" s="118">
        <v>100000</v>
      </c>
      <c r="G5" s="99">
        <v>8000</v>
      </c>
      <c r="H5" s="99">
        <v>108000</v>
      </c>
      <c r="I5" s="1"/>
      <c r="J5" s="5"/>
    </row>
    <row r="6" spans="2:10">
      <c r="B6" s="8"/>
      <c r="C6" s="96" t="s">
        <v>2189</v>
      </c>
      <c r="D6" s="110" t="s">
        <v>2190</v>
      </c>
      <c r="E6" s="38" t="s">
        <v>2002</v>
      </c>
      <c r="F6" s="118">
        <v>117747</v>
      </c>
      <c r="G6" s="99">
        <v>9419</v>
      </c>
      <c r="H6" s="99">
        <v>127166</v>
      </c>
      <c r="I6" s="1"/>
      <c r="J6" s="5"/>
    </row>
    <row r="7" spans="2:10">
      <c r="B7" s="8"/>
      <c r="C7" s="96" t="s">
        <v>1946</v>
      </c>
      <c r="D7" s="110" t="s">
        <v>2191</v>
      </c>
      <c r="E7" s="38" t="s">
        <v>1896</v>
      </c>
      <c r="F7" s="118">
        <v>414400</v>
      </c>
      <c r="G7" s="99">
        <v>33152</v>
      </c>
      <c r="H7" s="99">
        <v>447552</v>
      </c>
      <c r="I7" s="1"/>
      <c r="J7" s="5"/>
    </row>
    <row r="8" spans="2:10">
      <c r="B8" s="8"/>
      <c r="C8" s="96"/>
      <c r="D8" s="110"/>
      <c r="E8" s="38"/>
      <c r="F8" s="118"/>
      <c r="G8" s="99"/>
      <c r="H8" s="99"/>
      <c r="I8" s="1"/>
      <c r="J8" s="5"/>
    </row>
    <row r="9" spans="2:10" ht="14.25" thickBot="1">
      <c r="B9" s="8"/>
      <c r="C9" s="96"/>
      <c r="D9" s="110"/>
      <c r="E9" s="38"/>
      <c r="F9" s="118"/>
      <c r="G9" s="99"/>
      <c r="H9" s="99">
        <f t="shared" ref="H9" si="0">F9+G9</f>
        <v>0</v>
      </c>
      <c r="I9" s="1"/>
      <c r="J9" s="5"/>
    </row>
    <row r="10" spans="2:10" ht="15" thickTop="1" thickBot="1">
      <c r="B10" s="229" t="s">
        <v>1593</v>
      </c>
      <c r="C10" s="230"/>
      <c r="D10" s="230"/>
      <c r="E10" s="231"/>
      <c r="F10" s="119">
        <f>SUM(F4:F9)</f>
        <v>732147</v>
      </c>
      <c r="G10" s="119">
        <f>SUM(G4:G9)</f>
        <v>58571</v>
      </c>
      <c r="H10" s="119">
        <f>SUM(H4:H9)</f>
        <v>790718</v>
      </c>
      <c r="I10" s="119">
        <f>SUM(I4:I9)</f>
        <v>0</v>
      </c>
      <c r="J10" s="119">
        <f>SUM(J4:J9)</f>
        <v>0</v>
      </c>
    </row>
    <row r="11" spans="2:10" ht="14.25" thickTop="1"/>
  </sheetData>
  <mergeCells count="1">
    <mergeCell ref="B10:E10"/>
  </mergeCells>
  <phoneticPr fontId="1"/>
  <pageMargins left="0.70866141732283472" right="0.70866141732283472" top="0.74803149606299213" bottom="0.74803149606299213" header="0.31496062992125984" footer="0.31496062992125984"/>
  <pageSetup paperSize="9" scale="89" orientation="landscape" r:id="rId1"/>
</worksheet>
</file>

<file path=xl/worksheets/sheet17.xml><?xml version="1.0" encoding="utf-8"?>
<worksheet xmlns="http://schemas.openxmlformats.org/spreadsheetml/2006/main" xmlns:r="http://schemas.openxmlformats.org/officeDocument/2006/relationships">
  <dimension ref="A1:J134"/>
  <sheetViews>
    <sheetView topLeftCell="B34" zoomScale="85" zoomScaleNormal="85" workbookViewId="0">
      <selection activeCell="D140" sqref="D140"/>
    </sheetView>
  </sheetViews>
  <sheetFormatPr defaultRowHeight="13.5"/>
  <cols>
    <col min="1" max="2" width="9" style="126"/>
    <col min="3" max="3" width="11.625" style="126" customWidth="1"/>
    <col min="4" max="4" width="74.875" style="126" bestFit="1" customWidth="1"/>
    <col min="5" max="5" width="8.375" style="126" bestFit="1" customWidth="1"/>
    <col min="6" max="6" width="15.25" style="126" bestFit="1" customWidth="1"/>
    <col min="7" max="7" width="17.375" style="126" bestFit="1" customWidth="1"/>
    <col min="8" max="8" width="15.25" style="126" bestFit="1" customWidth="1"/>
    <col min="9" max="9" width="12.25" style="126" bestFit="1" customWidth="1"/>
    <col min="10" max="10" width="11" style="126" bestFit="1" customWidth="1"/>
    <col min="11" max="258" width="9" style="126"/>
    <col min="259" max="259" width="11.625" style="126" customWidth="1"/>
    <col min="260" max="260" width="74.875" style="126" bestFit="1" customWidth="1"/>
    <col min="261" max="261" width="8.375" style="126" bestFit="1" customWidth="1"/>
    <col min="262" max="262" width="15.25" style="126" bestFit="1" customWidth="1"/>
    <col min="263" max="263" width="17.375" style="126" bestFit="1" customWidth="1"/>
    <col min="264" max="264" width="15.25" style="126" bestFit="1" customWidth="1"/>
    <col min="265" max="265" width="12.25" style="126" bestFit="1" customWidth="1"/>
    <col min="266" max="266" width="11" style="126" bestFit="1" customWidth="1"/>
    <col min="267" max="514" width="9" style="126"/>
    <col min="515" max="515" width="11.625" style="126" customWidth="1"/>
    <col min="516" max="516" width="74.875" style="126" bestFit="1" customWidth="1"/>
    <col min="517" max="517" width="8.375" style="126" bestFit="1" customWidth="1"/>
    <col min="518" max="518" width="15.25" style="126" bestFit="1" customWidth="1"/>
    <col min="519" max="519" width="17.375" style="126" bestFit="1" customWidth="1"/>
    <col min="520" max="520" width="15.25" style="126" bestFit="1" customWidth="1"/>
    <col min="521" max="521" width="12.25" style="126" bestFit="1" customWidth="1"/>
    <col min="522" max="522" width="11" style="126" bestFit="1" customWidth="1"/>
    <col min="523" max="770" width="9" style="126"/>
    <col min="771" max="771" width="11.625" style="126" customWidth="1"/>
    <col min="772" max="772" width="74.875" style="126" bestFit="1" customWidth="1"/>
    <col min="773" max="773" width="8.375" style="126" bestFit="1" customWidth="1"/>
    <col min="774" max="774" width="15.25" style="126" bestFit="1" customWidth="1"/>
    <col min="775" max="775" width="17.375" style="126" bestFit="1" customWidth="1"/>
    <col min="776" max="776" width="15.25" style="126" bestFit="1" customWidth="1"/>
    <col min="777" max="777" width="12.25" style="126" bestFit="1" customWidth="1"/>
    <col min="778" max="778" width="11" style="126" bestFit="1" customWidth="1"/>
    <col min="779" max="1026" width="9" style="126"/>
    <col min="1027" max="1027" width="11.625" style="126" customWidth="1"/>
    <col min="1028" max="1028" width="74.875" style="126" bestFit="1" customWidth="1"/>
    <col min="1029" max="1029" width="8.375" style="126" bestFit="1" customWidth="1"/>
    <col min="1030" max="1030" width="15.25" style="126" bestFit="1" customWidth="1"/>
    <col min="1031" max="1031" width="17.375" style="126" bestFit="1" customWidth="1"/>
    <col min="1032" max="1032" width="15.25" style="126" bestFit="1" customWidth="1"/>
    <col min="1033" max="1033" width="12.25" style="126" bestFit="1" customWidth="1"/>
    <col min="1034" max="1034" width="11" style="126" bestFit="1" customWidth="1"/>
    <col min="1035" max="1282" width="9" style="126"/>
    <col min="1283" max="1283" width="11.625" style="126" customWidth="1"/>
    <col min="1284" max="1284" width="74.875" style="126" bestFit="1" customWidth="1"/>
    <col min="1285" max="1285" width="8.375" style="126" bestFit="1" customWidth="1"/>
    <col min="1286" max="1286" width="15.25" style="126" bestFit="1" customWidth="1"/>
    <col min="1287" max="1287" width="17.375" style="126" bestFit="1" customWidth="1"/>
    <col min="1288" max="1288" width="15.25" style="126" bestFit="1" customWidth="1"/>
    <col min="1289" max="1289" width="12.25" style="126" bestFit="1" customWidth="1"/>
    <col min="1290" max="1290" width="11" style="126" bestFit="1" customWidth="1"/>
    <col min="1291" max="1538" width="9" style="126"/>
    <col min="1539" max="1539" width="11.625" style="126" customWidth="1"/>
    <col min="1540" max="1540" width="74.875" style="126" bestFit="1" customWidth="1"/>
    <col min="1541" max="1541" width="8.375" style="126" bestFit="1" customWidth="1"/>
    <col min="1542" max="1542" width="15.25" style="126" bestFit="1" customWidth="1"/>
    <col min="1543" max="1543" width="17.375" style="126" bestFit="1" customWidth="1"/>
    <col min="1544" max="1544" width="15.25" style="126" bestFit="1" customWidth="1"/>
    <col min="1545" max="1545" width="12.25" style="126" bestFit="1" customWidth="1"/>
    <col min="1546" max="1546" width="11" style="126" bestFit="1" customWidth="1"/>
    <col min="1547" max="1794" width="9" style="126"/>
    <col min="1795" max="1795" width="11.625" style="126" customWidth="1"/>
    <col min="1796" max="1796" width="74.875" style="126" bestFit="1" customWidth="1"/>
    <col min="1797" max="1797" width="8.375" style="126" bestFit="1" customWidth="1"/>
    <col min="1798" max="1798" width="15.25" style="126" bestFit="1" customWidth="1"/>
    <col min="1799" max="1799" width="17.375" style="126" bestFit="1" customWidth="1"/>
    <col min="1800" max="1800" width="15.25" style="126" bestFit="1" customWidth="1"/>
    <col min="1801" max="1801" width="12.25" style="126" bestFit="1" customWidth="1"/>
    <col min="1802" max="1802" width="11" style="126" bestFit="1" customWidth="1"/>
    <col min="1803" max="2050" width="9" style="126"/>
    <col min="2051" max="2051" width="11.625" style="126" customWidth="1"/>
    <col min="2052" max="2052" width="74.875" style="126" bestFit="1" customWidth="1"/>
    <col min="2053" max="2053" width="8.375" style="126" bestFit="1" customWidth="1"/>
    <col min="2054" max="2054" width="15.25" style="126" bestFit="1" customWidth="1"/>
    <col min="2055" max="2055" width="17.375" style="126" bestFit="1" customWidth="1"/>
    <col min="2056" max="2056" width="15.25" style="126" bestFit="1" customWidth="1"/>
    <col min="2057" max="2057" width="12.25" style="126" bestFit="1" customWidth="1"/>
    <col min="2058" max="2058" width="11" style="126" bestFit="1" customWidth="1"/>
    <col min="2059" max="2306" width="9" style="126"/>
    <col min="2307" max="2307" width="11.625" style="126" customWidth="1"/>
    <col min="2308" max="2308" width="74.875" style="126" bestFit="1" customWidth="1"/>
    <col min="2309" max="2309" width="8.375" style="126" bestFit="1" customWidth="1"/>
    <col min="2310" max="2310" width="15.25" style="126" bestFit="1" customWidth="1"/>
    <col min="2311" max="2311" width="17.375" style="126" bestFit="1" customWidth="1"/>
    <col min="2312" max="2312" width="15.25" style="126" bestFit="1" customWidth="1"/>
    <col min="2313" max="2313" width="12.25" style="126" bestFit="1" customWidth="1"/>
    <col min="2314" max="2314" width="11" style="126" bestFit="1" customWidth="1"/>
    <col min="2315" max="2562" width="9" style="126"/>
    <col min="2563" max="2563" width="11.625" style="126" customWidth="1"/>
    <col min="2564" max="2564" width="74.875" style="126" bestFit="1" customWidth="1"/>
    <col min="2565" max="2565" width="8.375" style="126" bestFit="1" customWidth="1"/>
    <col min="2566" max="2566" width="15.25" style="126" bestFit="1" customWidth="1"/>
    <col min="2567" max="2567" width="17.375" style="126" bestFit="1" customWidth="1"/>
    <col min="2568" max="2568" width="15.25" style="126" bestFit="1" customWidth="1"/>
    <col min="2569" max="2569" width="12.25" style="126" bestFit="1" customWidth="1"/>
    <col min="2570" max="2570" width="11" style="126" bestFit="1" customWidth="1"/>
    <col min="2571" max="2818" width="9" style="126"/>
    <col min="2819" max="2819" width="11.625" style="126" customWidth="1"/>
    <col min="2820" max="2820" width="74.875" style="126" bestFit="1" customWidth="1"/>
    <col min="2821" max="2821" width="8.375" style="126" bestFit="1" customWidth="1"/>
    <col min="2822" max="2822" width="15.25" style="126" bestFit="1" customWidth="1"/>
    <col min="2823" max="2823" width="17.375" style="126" bestFit="1" customWidth="1"/>
    <col min="2824" max="2824" width="15.25" style="126" bestFit="1" customWidth="1"/>
    <col min="2825" max="2825" width="12.25" style="126" bestFit="1" customWidth="1"/>
    <col min="2826" max="2826" width="11" style="126" bestFit="1" customWidth="1"/>
    <col min="2827" max="3074" width="9" style="126"/>
    <col min="3075" max="3075" width="11.625" style="126" customWidth="1"/>
    <col min="3076" max="3076" width="74.875" style="126" bestFit="1" customWidth="1"/>
    <col min="3077" max="3077" width="8.375" style="126" bestFit="1" customWidth="1"/>
    <col min="3078" max="3078" width="15.25" style="126" bestFit="1" customWidth="1"/>
    <col min="3079" max="3079" width="17.375" style="126" bestFit="1" customWidth="1"/>
    <col min="3080" max="3080" width="15.25" style="126" bestFit="1" customWidth="1"/>
    <col min="3081" max="3081" width="12.25" style="126" bestFit="1" customWidth="1"/>
    <col min="3082" max="3082" width="11" style="126" bestFit="1" customWidth="1"/>
    <col min="3083" max="3330" width="9" style="126"/>
    <col min="3331" max="3331" width="11.625" style="126" customWidth="1"/>
    <col min="3332" max="3332" width="74.875" style="126" bestFit="1" customWidth="1"/>
    <col min="3333" max="3333" width="8.375" style="126" bestFit="1" customWidth="1"/>
    <col min="3334" max="3334" width="15.25" style="126" bestFit="1" customWidth="1"/>
    <col min="3335" max="3335" width="17.375" style="126" bestFit="1" customWidth="1"/>
    <col min="3336" max="3336" width="15.25" style="126" bestFit="1" customWidth="1"/>
    <col min="3337" max="3337" width="12.25" style="126" bestFit="1" customWidth="1"/>
    <col min="3338" max="3338" width="11" style="126" bestFit="1" customWidth="1"/>
    <col min="3339" max="3586" width="9" style="126"/>
    <col min="3587" max="3587" width="11.625" style="126" customWidth="1"/>
    <col min="3588" max="3588" width="74.875" style="126" bestFit="1" customWidth="1"/>
    <col min="3589" max="3589" width="8.375" style="126" bestFit="1" customWidth="1"/>
    <col min="3590" max="3590" width="15.25" style="126" bestFit="1" customWidth="1"/>
    <col min="3591" max="3591" width="17.375" style="126" bestFit="1" customWidth="1"/>
    <col min="3592" max="3592" width="15.25" style="126" bestFit="1" customWidth="1"/>
    <col min="3593" max="3593" width="12.25" style="126" bestFit="1" customWidth="1"/>
    <col min="3594" max="3594" width="11" style="126" bestFit="1" customWidth="1"/>
    <col min="3595" max="3842" width="9" style="126"/>
    <col min="3843" max="3843" width="11.625" style="126" customWidth="1"/>
    <col min="3844" max="3844" width="74.875" style="126" bestFit="1" customWidth="1"/>
    <col min="3845" max="3845" width="8.375" style="126" bestFit="1" customWidth="1"/>
    <col min="3846" max="3846" width="15.25" style="126" bestFit="1" customWidth="1"/>
    <col min="3847" max="3847" width="17.375" style="126" bestFit="1" customWidth="1"/>
    <col min="3848" max="3848" width="15.25" style="126" bestFit="1" customWidth="1"/>
    <col min="3849" max="3849" width="12.25" style="126" bestFit="1" customWidth="1"/>
    <col min="3850" max="3850" width="11" style="126" bestFit="1" customWidth="1"/>
    <col min="3851" max="4098" width="9" style="126"/>
    <col min="4099" max="4099" width="11.625" style="126" customWidth="1"/>
    <col min="4100" max="4100" width="74.875" style="126" bestFit="1" customWidth="1"/>
    <col min="4101" max="4101" width="8.375" style="126" bestFit="1" customWidth="1"/>
    <col min="4102" max="4102" width="15.25" style="126" bestFit="1" customWidth="1"/>
    <col min="4103" max="4103" width="17.375" style="126" bestFit="1" customWidth="1"/>
    <col min="4104" max="4104" width="15.25" style="126" bestFit="1" customWidth="1"/>
    <col min="4105" max="4105" width="12.25" style="126" bestFit="1" customWidth="1"/>
    <col min="4106" max="4106" width="11" style="126" bestFit="1" customWidth="1"/>
    <col min="4107" max="4354" width="9" style="126"/>
    <col min="4355" max="4355" width="11.625" style="126" customWidth="1"/>
    <col min="4356" max="4356" width="74.875" style="126" bestFit="1" customWidth="1"/>
    <col min="4357" max="4357" width="8.375" style="126" bestFit="1" customWidth="1"/>
    <col min="4358" max="4358" width="15.25" style="126" bestFit="1" customWidth="1"/>
    <col min="4359" max="4359" width="17.375" style="126" bestFit="1" customWidth="1"/>
    <col min="4360" max="4360" width="15.25" style="126" bestFit="1" customWidth="1"/>
    <col min="4361" max="4361" width="12.25" style="126" bestFit="1" customWidth="1"/>
    <col min="4362" max="4362" width="11" style="126" bestFit="1" customWidth="1"/>
    <col min="4363" max="4610" width="9" style="126"/>
    <col min="4611" max="4611" width="11.625" style="126" customWidth="1"/>
    <col min="4612" max="4612" width="74.875" style="126" bestFit="1" customWidth="1"/>
    <col min="4613" max="4613" width="8.375" style="126" bestFit="1" customWidth="1"/>
    <col min="4614" max="4614" width="15.25" style="126" bestFit="1" customWidth="1"/>
    <col min="4615" max="4615" width="17.375" style="126" bestFit="1" customWidth="1"/>
    <col min="4616" max="4616" width="15.25" style="126" bestFit="1" customWidth="1"/>
    <col min="4617" max="4617" width="12.25" style="126" bestFit="1" customWidth="1"/>
    <col min="4618" max="4618" width="11" style="126" bestFit="1" customWidth="1"/>
    <col min="4619" max="4866" width="9" style="126"/>
    <col min="4867" max="4867" width="11.625" style="126" customWidth="1"/>
    <col min="4868" max="4868" width="74.875" style="126" bestFit="1" customWidth="1"/>
    <col min="4869" max="4869" width="8.375" style="126" bestFit="1" customWidth="1"/>
    <col min="4870" max="4870" width="15.25" style="126" bestFit="1" customWidth="1"/>
    <col min="4871" max="4871" width="17.375" style="126" bestFit="1" customWidth="1"/>
    <col min="4872" max="4872" width="15.25" style="126" bestFit="1" customWidth="1"/>
    <col min="4873" max="4873" width="12.25" style="126" bestFit="1" customWidth="1"/>
    <col min="4874" max="4874" width="11" style="126" bestFit="1" customWidth="1"/>
    <col min="4875" max="5122" width="9" style="126"/>
    <col min="5123" max="5123" width="11.625" style="126" customWidth="1"/>
    <col min="5124" max="5124" width="74.875" style="126" bestFit="1" customWidth="1"/>
    <col min="5125" max="5125" width="8.375" style="126" bestFit="1" customWidth="1"/>
    <col min="5126" max="5126" width="15.25" style="126" bestFit="1" customWidth="1"/>
    <col min="5127" max="5127" width="17.375" style="126" bestFit="1" customWidth="1"/>
    <col min="5128" max="5128" width="15.25" style="126" bestFit="1" customWidth="1"/>
    <col min="5129" max="5129" width="12.25" style="126" bestFit="1" customWidth="1"/>
    <col min="5130" max="5130" width="11" style="126" bestFit="1" customWidth="1"/>
    <col min="5131" max="5378" width="9" style="126"/>
    <col min="5379" max="5379" width="11.625" style="126" customWidth="1"/>
    <col min="5380" max="5380" width="74.875" style="126" bestFit="1" customWidth="1"/>
    <col min="5381" max="5381" width="8.375" style="126" bestFit="1" customWidth="1"/>
    <col min="5382" max="5382" width="15.25" style="126" bestFit="1" customWidth="1"/>
    <col min="5383" max="5383" width="17.375" style="126" bestFit="1" customWidth="1"/>
    <col min="5384" max="5384" width="15.25" style="126" bestFit="1" customWidth="1"/>
    <col min="5385" max="5385" width="12.25" style="126" bestFit="1" customWidth="1"/>
    <col min="5386" max="5386" width="11" style="126" bestFit="1" customWidth="1"/>
    <col min="5387" max="5634" width="9" style="126"/>
    <col min="5635" max="5635" width="11.625" style="126" customWidth="1"/>
    <col min="5636" max="5636" width="74.875" style="126" bestFit="1" customWidth="1"/>
    <col min="5637" max="5637" width="8.375" style="126" bestFit="1" customWidth="1"/>
    <col min="5638" max="5638" width="15.25" style="126" bestFit="1" customWidth="1"/>
    <col min="5639" max="5639" width="17.375" style="126" bestFit="1" customWidth="1"/>
    <col min="5640" max="5640" width="15.25" style="126" bestFit="1" customWidth="1"/>
    <col min="5641" max="5641" width="12.25" style="126" bestFit="1" customWidth="1"/>
    <col min="5642" max="5642" width="11" style="126" bestFit="1" customWidth="1"/>
    <col min="5643" max="5890" width="9" style="126"/>
    <col min="5891" max="5891" width="11.625" style="126" customWidth="1"/>
    <col min="5892" max="5892" width="74.875" style="126" bestFit="1" customWidth="1"/>
    <col min="5893" max="5893" width="8.375" style="126" bestFit="1" customWidth="1"/>
    <col min="5894" max="5894" width="15.25" style="126" bestFit="1" customWidth="1"/>
    <col min="5895" max="5895" width="17.375" style="126" bestFit="1" customWidth="1"/>
    <col min="5896" max="5896" width="15.25" style="126" bestFit="1" customWidth="1"/>
    <col min="5897" max="5897" width="12.25" style="126" bestFit="1" customWidth="1"/>
    <col min="5898" max="5898" width="11" style="126" bestFit="1" customWidth="1"/>
    <col min="5899" max="6146" width="9" style="126"/>
    <col min="6147" max="6147" width="11.625" style="126" customWidth="1"/>
    <col min="6148" max="6148" width="74.875" style="126" bestFit="1" customWidth="1"/>
    <col min="6149" max="6149" width="8.375" style="126" bestFit="1" customWidth="1"/>
    <col min="6150" max="6150" width="15.25" style="126" bestFit="1" customWidth="1"/>
    <col min="6151" max="6151" width="17.375" style="126" bestFit="1" customWidth="1"/>
    <col min="6152" max="6152" width="15.25" style="126" bestFit="1" customWidth="1"/>
    <col min="6153" max="6153" width="12.25" style="126" bestFit="1" customWidth="1"/>
    <col min="6154" max="6154" width="11" style="126" bestFit="1" customWidth="1"/>
    <col min="6155" max="6402" width="9" style="126"/>
    <col min="6403" max="6403" width="11.625" style="126" customWidth="1"/>
    <col min="6404" max="6404" width="74.875" style="126" bestFit="1" customWidth="1"/>
    <col min="6405" max="6405" width="8.375" style="126" bestFit="1" customWidth="1"/>
    <col min="6406" max="6406" width="15.25" style="126" bestFit="1" customWidth="1"/>
    <col min="6407" max="6407" width="17.375" style="126" bestFit="1" customWidth="1"/>
    <col min="6408" max="6408" width="15.25" style="126" bestFit="1" customWidth="1"/>
    <col min="6409" max="6409" width="12.25" style="126" bestFit="1" customWidth="1"/>
    <col min="6410" max="6410" width="11" style="126" bestFit="1" customWidth="1"/>
    <col min="6411" max="6658" width="9" style="126"/>
    <col min="6659" max="6659" width="11.625" style="126" customWidth="1"/>
    <col min="6660" max="6660" width="74.875" style="126" bestFit="1" customWidth="1"/>
    <col min="6661" max="6661" width="8.375" style="126" bestFit="1" customWidth="1"/>
    <col min="6662" max="6662" width="15.25" style="126" bestFit="1" customWidth="1"/>
    <col min="6663" max="6663" width="17.375" style="126" bestFit="1" customWidth="1"/>
    <col min="6664" max="6664" width="15.25" style="126" bestFit="1" customWidth="1"/>
    <col min="6665" max="6665" width="12.25" style="126" bestFit="1" customWidth="1"/>
    <col min="6666" max="6666" width="11" style="126" bestFit="1" customWidth="1"/>
    <col min="6667" max="6914" width="9" style="126"/>
    <col min="6915" max="6915" width="11.625" style="126" customWidth="1"/>
    <col min="6916" max="6916" width="74.875" style="126" bestFit="1" customWidth="1"/>
    <col min="6917" max="6917" width="8.375" style="126" bestFit="1" customWidth="1"/>
    <col min="6918" max="6918" width="15.25" style="126" bestFit="1" customWidth="1"/>
    <col min="6919" max="6919" width="17.375" style="126" bestFit="1" customWidth="1"/>
    <col min="6920" max="6920" width="15.25" style="126" bestFit="1" customWidth="1"/>
    <col min="6921" max="6921" width="12.25" style="126" bestFit="1" customWidth="1"/>
    <col min="6922" max="6922" width="11" style="126" bestFit="1" customWidth="1"/>
    <col min="6923" max="7170" width="9" style="126"/>
    <col min="7171" max="7171" width="11.625" style="126" customWidth="1"/>
    <col min="7172" max="7172" width="74.875" style="126" bestFit="1" customWidth="1"/>
    <col min="7173" max="7173" width="8.375" style="126" bestFit="1" customWidth="1"/>
    <col min="7174" max="7174" width="15.25" style="126" bestFit="1" customWidth="1"/>
    <col min="7175" max="7175" width="17.375" style="126" bestFit="1" customWidth="1"/>
    <col min="7176" max="7176" width="15.25" style="126" bestFit="1" customWidth="1"/>
    <col min="7177" max="7177" width="12.25" style="126" bestFit="1" customWidth="1"/>
    <col min="7178" max="7178" width="11" style="126" bestFit="1" customWidth="1"/>
    <col min="7179" max="7426" width="9" style="126"/>
    <col min="7427" max="7427" width="11.625" style="126" customWidth="1"/>
    <col min="7428" max="7428" width="74.875" style="126" bestFit="1" customWidth="1"/>
    <col min="7429" max="7429" width="8.375" style="126" bestFit="1" customWidth="1"/>
    <col min="7430" max="7430" width="15.25" style="126" bestFit="1" customWidth="1"/>
    <col min="7431" max="7431" width="17.375" style="126" bestFit="1" customWidth="1"/>
    <col min="7432" max="7432" width="15.25" style="126" bestFit="1" customWidth="1"/>
    <col min="7433" max="7433" width="12.25" style="126" bestFit="1" customWidth="1"/>
    <col min="7434" max="7434" width="11" style="126" bestFit="1" customWidth="1"/>
    <col min="7435" max="7682" width="9" style="126"/>
    <col min="7683" max="7683" width="11.625" style="126" customWidth="1"/>
    <col min="7684" max="7684" width="74.875" style="126" bestFit="1" customWidth="1"/>
    <col min="7685" max="7685" width="8.375" style="126" bestFit="1" customWidth="1"/>
    <col min="7686" max="7686" width="15.25" style="126" bestFit="1" customWidth="1"/>
    <col min="7687" max="7687" width="17.375" style="126" bestFit="1" customWidth="1"/>
    <col min="7688" max="7688" width="15.25" style="126" bestFit="1" customWidth="1"/>
    <col min="7689" max="7689" width="12.25" style="126" bestFit="1" customWidth="1"/>
    <col min="7690" max="7690" width="11" style="126" bestFit="1" customWidth="1"/>
    <col min="7691" max="7938" width="9" style="126"/>
    <col min="7939" max="7939" width="11.625" style="126" customWidth="1"/>
    <col min="7940" max="7940" width="74.875" style="126" bestFit="1" customWidth="1"/>
    <col min="7941" max="7941" width="8.375" style="126" bestFit="1" customWidth="1"/>
    <col min="7942" max="7942" width="15.25" style="126" bestFit="1" customWidth="1"/>
    <col min="7943" max="7943" width="17.375" style="126" bestFit="1" customWidth="1"/>
    <col min="7944" max="7944" width="15.25" style="126" bestFit="1" customWidth="1"/>
    <col min="7945" max="7945" width="12.25" style="126" bestFit="1" customWidth="1"/>
    <col min="7946" max="7946" width="11" style="126" bestFit="1" customWidth="1"/>
    <col min="7947" max="8194" width="9" style="126"/>
    <col min="8195" max="8195" width="11.625" style="126" customWidth="1"/>
    <col min="8196" max="8196" width="74.875" style="126" bestFit="1" customWidth="1"/>
    <col min="8197" max="8197" width="8.375" style="126" bestFit="1" customWidth="1"/>
    <col min="8198" max="8198" width="15.25" style="126" bestFit="1" customWidth="1"/>
    <col min="8199" max="8199" width="17.375" style="126" bestFit="1" customWidth="1"/>
    <col min="8200" max="8200" width="15.25" style="126" bestFit="1" customWidth="1"/>
    <col min="8201" max="8201" width="12.25" style="126" bestFit="1" customWidth="1"/>
    <col min="8202" max="8202" width="11" style="126" bestFit="1" customWidth="1"/>
    <col min="8203" max="8450" width="9" style="126"/>
    <col min="8451" max="8451" width="11.625" style="126" customWidth="1"/>
    <col min="8452" max="8452" width="74.875" style="126" bestFit="1" customWidth="1"/>
    <col min="8453" max="8453" width="8.375" style="126" bestFit="1" customWidth="1"/>
    <col min="8454" max="8454" width="15.25" style="126" bestFit="1" customWidth="1"/>
    <col min="8455" max="8455" width="17.375" style="126" bestFit="1" customWidth="1"/>
    <col min="8456" max="8456" width="15.25" style="126" bestFit="1" customWidth="1"/>
    <col min="8457" max="8457" width="12.25" style="126" bestFit="1" customWidth="1"/>
    <col min="8458" max="8458" width="11" style="126" bestFit="1" customWidth="1"/>
    <col min="8459" max="8706" width="9" style="126"/>
    <col min="8707" max="8707" width="11.625" style="126" customWidth="1"/>
    <col min="8708" max="8708" width="74.875" style="126" bestFit="1" customWidth="1"/>
    <col min="8709" max="8709" width="8.375" style="126" bestFit="1" customWidth="1"/>
    <col min="8710" max="8710" width="15.25" style="126" bestFit="1" customWidth="1"/>
    <col min="8711" max="8711" width="17.375" style="126" bestFit="1" customWidth="1"/>
    <col min="8712" max="8712" width="15.25" style="126" bestFit="1" customWidth="1"/>
    <col min="8713" max="8713" width="12.25" style="126" bestFit="1" customWidth="1"/>
    <col min="8714" max="8714" width="11" style="126" bestFit="1" customWidth="1"/>
    <col min="8715" max="8962" width="9" style="126"/>
    <col min="8963" max="8963" width="11.625" style="126" customWidth="1"/>
    <col min="8964" max="8964" width="74.875" style="126" bestFit="1" customWidth="1"/>
    <col min="8965" max="8965" width="8.375" style="126" bestFit="1" customWidth="1"/>
    <col min="8966" max="8966" width="15.25" style="126" bestFit="1" customWidth="1"/>
    <col min="8967" max="8967" width="17.375" style="126" bestFit="1" customWidth="1"/>
    <col min="8968" max="8968" width="15.25" style="126" bestFit="1" customWidth="1"/>
    <col min="8969" max="8969" width="12.25" style="126" bestFit="1" customWidth="1"/>
    <col min="8970" max="8970" width="11" style="126" bestFit="1" customWidth="1"/>
    <col min="8971" max="9218" width="9" style="126"/>
    <col min="9219" max="9219" width="11.625" style="126" customWidth="1"/>
    <col min="9220" max="9220" width="74.875" style="126" bestFit="1" customWidth="1"/>
    <col min="9221" max="9221" width="8.375" style="126" bestFit="1" customWidth="1"/>
    <col min="9222" max="9222" width="15.25" style="126" bestFit="1" customWidth="1"/>
    <col min="9223" max="9223" width="17.375" style="126" bestFit="1" customWidth="1"/>
    <col min="9224" max="9224" width="15.25" style="126" bestFit="1" customWidth="1"/>
    <col min="9225" max="9225" width="12.25" style="126" bestFit="1" customWidth="1"/>
    <col min="9226" max="9226" width="11" style="126" bestFit="1" customWidth="1"/>
    <col min="9227" max="9474" width="9" style="126"/>
    <col min="9475" max="9475" width="11.625" style="126" customWidth="1"/>
    <col min="9476" max="9476" width="74.875" style="126" bestFit="1" customWidth="1"/>
    <col min="9477" max="9477" width="8.375" style="126" bestFit="1" customWidth="1"/>
    <col min="9478" max="9478" width="15.25" style="126" bestFit="1" customWidth="1"/>
    <col min="9479" max="9479" width="17.375" style="126" bestFit="1" customWidth="1"/>
    <col min="9480" max="9480" width="15.25" style="126" bestFit="1" customWidth="1"/>
    <col min="9481" max="9481" width="12.25" style="126" bestFit="1" customWidth="1"/>
    <col min="9482" max="9482" width="11" style="126" bestFit="1" customWidth="1"/>
    <col min="9483" max="9730" width="9" style="126"/>
    <col min="9731" max="9731" width="11.625" style="126" customWidth="1"/>
    <col min="9732" max="9732" width="74.875" style="126" bestFit="1" customWidth="1"/>
    <col min="9733" max="9733" width="8.375" style="126" bestFit="1" customWidth="1"/>
    <col min="9734" max="9734" width="15.25" style="126" bestFit="1" customWidth="1"/>
    <col min="9735" max="9735" width="17.375" style="126" bestFit="1" customWidth="1"/>
    <col min="9736" max="9736" width="15.25" style="126" bestFit="1" customWidth="1"/>
    <col min="9737" max="9737" width="12.25" style="126" bestFit="1" customWidth="1"/>
    <col min="9738" max="9738" width="11" style="126" bestFit="1" customWidth="1"/>
    <col min="9739" max="9986" width="9" style="126"/>
    <col min="9987" max="9987" width="11.625" style="126" customWidth="1"/>
    <col min="9988" max="9988" width="74.875" style="126" bestFit="1" customWidth="1"/>
    <col min="9989" max="9989" width="8.375" style="126" bestFit="1" customWidth="1"/>
    <col min="9990" max="9990" width="15.25" style="126" bestFit="1" customWidth="1"/>
    <col min="9991" max="9991" width="17.375" style="126" bestFit="1" customWidth="1"/>
    <col min="9992" max="9992" width="15.25" style="126" bestFit="1" customWidth="1"/>
    <col min="9993" max="9993" width="12.25" style="126" bestFit="1" customWidth="1"/>
    <col min="9994" max="9994" width="11" style="126" bestFit="1" customWidth="1"/>
    <col min="9995" max="10242" width="9" style="126"/>
    <col min="10243" max="10243" width="11.625" style="126" customWidth="1"/>
    <col min="10244" max="10244" width="74.875" style="126" bestFit="1" customWidth="1"/>
    <col min="10245" max="10245" width="8.375" style="126" bestFit="1" customWidth="1"/>
    <col min="10246" max="10246" width="15.25" style="126" bestFit="1" customWidth="1"/>
    <col min="10247" max="10247" width="17.375" style="126" bestFit="1" customWidth="1"/>
    <col min="10248" max="10248" width="15.25" style="126" bestFit="1" customWidth="1"/>
    <col min="10249" max="10249" width="12.25" style="126" bestFit="1" customWidth="1"/>
    <col min="10250" max="10250" width="11" style="126" bestFit="1" customWidth="1"/>
    <col min="10251" max="10498" width="9" style="126"/>
    <col min="10499" max="10499" width="11.625" style="126" customWidth="1"/>
    <col min="10500" max="10500" width="74.875" style="126" bestFit="1" customWidth="1"/>
    <col min="10501" max="10501" width="8.375" style="126" bestFit="1" customWidth="1"/>
    <col min="10502" max="10502" width="15.25" style="126" bestFit="1" customWidth="1"/>
    <col min="10503" max="10503" width="17.375" style="126" bestFit="1" customWidth="1"/>
    <col min="10504" max="10504" width="15.25" style="126" bestFit="1" customWidth="1"/>
    <col min="10505" max="10505" width="12.25" style="126" bestFit="1" customWidth="1"/>
    <col min="10506" max="10506" width="11" style="126" bestFit="1" customWidth="1"/>
    <col min="10507" max="10754" width="9" style="126"/>
    <col min="10755" max="10755" width="11.625" style="126" customWidth="1"/>
    <col min="10756" max="10756" width="74.875" style="126" bestFit="1" customWidth="1"/>
    <col min="10757" max="10757" width="8.375" style="126" bestFit="1" customWidth="1"/>
    <col min="10758" max="10758" width="15.25" style="126" bestFit="1" customWidth="1"/>
    <col min="10759" max="10759" width="17.375" style="126" bestFit="1" customWidth="1"/>
    <col min="10760" max="10760" width="15.25" style="126" bestFit="1" customWidth="1"/>
    <col min="10761" max="10761" width="12.25" style="126" bestFit="1" customWidth="1"/>
    <col min="10762" max="10762" width="11" style="126" bestFit="1" customWidth="1"/>
    <col min="10763" max="11010" width="9" style="126"/>
    <col min="11011" max="11011" width="11.625" style="126" customWidth="1"/>
    <col min="11012" max="11012" width="74.875" style="126" bestFit="1" customWidth="1"/>
    <col min="11013" max="11013" width="8.375" style="126" bestFit="1" customWidth="1"/>
    <col min="11014" max="11014" width="15.25" style="126" bestFit="1" customWidth="1"/>
    <col min="11015" max="11015" width="17.375" style="126" bestFit="1" customWidth="1"/>
    <col min="11016" max="11016" width="15.25" style="126" bestFit="1" customWidth="1"/>
    <col min="11017" max="11017" width="12.25" style="126" bestFit="1" customWidth="1"/>
    <col min="11018" max="11018" width="11" style="126" bestFit="1" customWidth="1"/>
    <col min="11019" max="11266" width="9" style="126"/>
    <col min="11267" max="11267" width="11.625" style="126" customWidth="1"/>
    <col min="11268" max="11268" width="74.875" style="126" bestFit="1" customWidth="1"/>
    <col min="11269" max="11269" width="8.375" style="126" bestFit="1" customWidth="1"/>
    <col min="11270" max="11270" width="15.25" style="126" bestFit="1" customWidth="1"/>
    <col min="11271" max="11271" width="17.375" style="126" bestFit="1" customWidth="1"/>
    <col min="11272" max="11272" width="15.25" style="126" bestFit="1" customWidth="1"/>
    <col min="11273" max="11273" width="12.25" style="126" bestFit="1" customWidth="1"/>
    <col min="11274" max="11274" width="11" style="126" bestFit="1" customWidth="1"/>
    <col min="11275" max="11522" width="9" style="126"/>
    <col min="11523" max="11523" width="11.625" style="126" customWidth="1"/>
    <col min="11524" max="11524" width="74.875" style="126" bestFit="1" customWidth="1"/>
    <col min="11525" max="11525" width="8.375" style="126" bestFit="1" customWidth="1"/>
    <col min="11526" max="11526" width="15.25" style="126" bestFit="1" customWidth="1"/>
    <col min="11527" max="11527" width="17.375" style="126" bestFit="1" customWidth="1"/>
    <col min="11528" max="11528" width="15.25" style="126" bestFit="1" customWidth="1"/>
    <col min="11529" max="11529" width="12.25" style="126" bestFit="1" customWidth="1"/>
    <col min="11530" max="11530" width="11" style="126" bestFit="1" customWidth="1"/>
    <col min="11531" max="11778" width="9" style="126"/>
    <col min="11779" max="11779" width="11.625" style="126" customWidth="1"/>
    <col min="11780" max="11780" width="74.875" style="126" bestFit="1" customWidth="1"/>
    <col min="11781" max="11781" width="8.375" style="126" bestFit="1" customWidth="1"/>
    <col min="11782" max="11782" width="15.25" style="126" bestFit="1" customWidth="1"/>
    <col min="11783" max="11783" width="17.375" style="126" bestFit="1" customWidth="1"/>
    <col min="11784" max="11784" width="15.25" style="126" bestFit="1" customWidth="1"/>
    <col min="11785" max="11785" width="12.25" style="126" bestFit="1" customWidth="1"/>
    <col min="11786" max="11786" width="11" style="126" bestFit="1" customWidth="1"/>
    <col min="11787" max="12034" width="9" style="126"/>
    <col min="12035" max="12035" width="11.625" style="126" customWidth="1"/>
    <col min="12036" max="12036" width="74.875" style="126" bestFit="1" customWidth="1"/>
    <col min="12037" max="12037" width="8.375" style="126" bestFit="1" customWidth="1"/>
    <col min="12038" max="12038" width="15.25" style="126" bestFit="1" customWidth="1"/>
    <col min="12039" max="12039" width="17.375" style="126" bestFit="1" customWidth="1"/>
    <col min="12040" max="12040" width="15.25" style="126" bestFit="1" customWidth="1"/>
    <col min="12041" max="12041" width="12.25" style="126" bestFit="1" customWidth="1"/>
    <col min="12042" max="12042" width="11" style="126" bestFit="1" customWidth="1"/>
    <col min="12043" max="12290" width="9" style="126"/>
    <col min="12291" max="12291" width="11.625" style="126" customWidth="1"/>
    <col min="12292" max="12292" width="74.875" style="126" bestFit="1" customWidth="1"/>
    <col min="12293" max="12293" width="8.375" style="126" bestFit="1" customWidth="1"/>
    <col min="12294" max="12294" width="15.25" style="126" bestFit="1" customWidth="1"/>
    <col min="12295" max="12295" width="17.375" style="126" bestFit="1" customWidth="1"/>
    <col min="12296" max="12296" width="15.25" style="126" bestFit="1" customWidth="1"/>
    <col min="12297" max="12297" width="12.25" style="126" bestFit="1" customWidth="1"/>
    <col min="12298" max="12298" width="11" style="126" bestFit="1" customWidth="1"/>
    <col min="12299" max="12546" width="9" style="126"/>
    <col min="12547" max="12547" width="11.625" style="126" customWidth="1"/>
    <col min="12548" max="12548" width="74.875" style="126" bestFit="1" customWidth="1"/>
    <col min="12549" max="12549" width="8.375" style="126" bestFit="1" customWidth="1"/>
    <col min="12550" max="12550" width="15.25" style="126" bestFit="1" customWidth="1"/>
    <col min="12551" max="12551" width="17.375" style="126" bestFit="1" customWidth="1"/>
    <col min="12552" max="12552" width="15.25" style="126" bestFit="1" customWidth="1"/>
    <col min="12553" max="12553" width="12.25" style="126" bestFit="1" customWidth="1"/>
    <col min="12554" max="12554" width="11" style="126" bestFit="1" customWidth="1"/>
    <col min="12555" max="12802" width="9" style="126"/>
    <col min="12803" max="12803" width="11.625" style="126" customWidth="1"/>
    <col min="12804" max="12804" width="74.875" style="126" bestFit="1" customWidth="1"/>
    <col min="12805" max="12805" width="8.375" style="126" bestFit="1" customWidth="1"/>
    <col min="12806" max="12806" width="15.25" style="126" bestFit="1" customWidth="1"/>
    <col min="12807" max="12807" width="17.375" style="126" bestFit="1" customWidth="1"/>
    <col min="12808" max="12808" width="15.25" style="126" bestFit="1" customWidth="1"/>
    <col min="12809" max="12809" width="12.25" style="126" bestFit="1" customWidth="1"/>
    <col min="12810" max="12810" width="11" style="126" bestFit="1" customWidth="1"/>
    <col min="12811" max="13058" width="9" style="126"/>
    <col min="13059" max="13059" width="11.625" style="126" customWidth="1"/>
    <col min="13060" max="13060" width="74.875" style="126" bestFit="1" customWidth="1"/>
    <col min="13061" max="13061" width="8.375" style="126" bestFit="1" customWidth="1"/>
    <col min="13062" max="13062" width="15.25" style="126" bestFit="1" customWidth="1"/>
    <col min="13063" max="13063" width="17.375" style="126" bestFit="1" customWidth="1"/>
    <col min="13064" max="13064" width="15.25" style="126" bestFit="1" customWidth="1"/>
    <col min="13065" max="13065" width="12.25" style="126" bestFit="1" customWidth="1"/>
    <col min="13066" max="13066" width="11" style="126" bestFit="1" customWidth="1"/>
    <col min="13067" max="13314" width="9" style="126"/>
    <col min="13315" max="13315" width="11.625" style="126" customWidth="1"/>
    <col min="13316" max="13316" width="74.875" style="126" bestFit="1" customWidth="1"/>
    <col min="13317" max="13317" width="8.375" style="126" bestFit="1" customWidth="1"/>
    <col min="13318" max="13318" width="15.25" style="126" bestFit="1" customWidth="1"/>
    <col min="13319" max="13319" width="17.375" style="126" bestFit="1" customWidth="1"/>
    <col min="13320" max="13320" width="15.25" style="126" bestFit="1" customWidth="1"/>
    <col min="13321" max="13321" width="12.25" style="126" bestFit="1" customWidth="1"/>
    <col min="13322" max="13322" width="11" style="126" bestFit="1" customWidth="1"/>
    <col min="13323" max="13570" width="9" style="126"/>
    <col min="13571" max="13571" width="11.625" style="126" customWidth="1"/>
    <col min="13572" max="13572" width="74.875" style="126" bestFit="1" customWidth="1"/>
    <col min="13573" max="13573" width="8.375" style="126" bestFit="1" customWidth="1"/>
    <col min="13574" max="13574" width="15.25" style="126" bestFit="1" customWidth="1"/>
    <col min="13575" max="13575" width="17.375" style="126" bestFit="1" customWidth="1"/>
    <col min="13576" max="13576" width="15.25" style="126" bestFit="1" customWidth="1"/>
    <col min="13577" max="13577" width="12.25" style="126" bestFit="1" customWidth="1"/>
    <col min="13578" max="13578" width="11" style="126" bestFit="1" customWidth="1"/>
    <col min="13579" max="13826" width="9" style="126"/>
    <col min="13827" max="13827" width="11.625" style="126" customWidth="1"/>
    <col min="13828" max="13828" width="74.875" style="126" bestFit="1" customWidth="1"/>
    <col min="13829" max="13829" width="8.375" style="126" bestFit="1" customWidth="1"/>
    <col min="13830" max="13830" width="15.25" style="126" bestFit="1" customWidth="1"/>
    <col min="13831" max="13831" width="17.375" style="126" bestFit="1" customWidth="1"/>
    <col min="13832" max="13832" width="15.25" style="126" bestFit="1" customWidth="1"/>
    <col min="13833" max="13833" width="12.25" style="126" bestFit="1" customWidth="1"/>
    <col min="13834" max="13834" width="11" style="126" bestFit="1" customWidth="1"/>
    <col min="13835" max="14082" width="9" style="126"/>
    <col min="14083" max="14083" width="11.625" style="126" customWidth="1"/>
    <col min="14084" max="14084" width="74.875" style="126" bestFit="1" customWidth="1"/>
    <col min="14085" max="14085" width="8.375" style="126" bestFit="1" customWidth="1"/>
    <col min="14086" max="14086" width="15.25" style="126" bestFit="1" customWidth="1"/>
    <col min="14087" max="14087" width="17.375" style="126" bestFit="1" customWidth="1"/>
    <col min="14088" max="14088" width="15.25" style="126" bestFit="1" customWidth="1"/>
    <col min="14089" max="14089" width="12.25" style="126" bestFit="1" customWidth="1"/>
    <col min="14090" max="14090" width="11" style="126" bestFit="1" customWidth="1"/>
    <col min="14091" max="14338" width="9" style="126"/>
    <col min="14339" max="14339" width="11.625" style="126" customWidth="1"/>
    <col min="14340" max="14340" width="74.875" style="126" bestFit="1" customWidth="1"/>
    <col min="14341" max="14341" width="8.375" style="126" bestFit="1" customWidth="1"/>
    <col min="14342" max="14342" width="15.25" style="126" bestFit="1" customWidth="1"/>
    <col min="14343" max="14343" width="17.375" style="126" bestFit="1" customWidth="1"/>
    <col min="14344" max="14344" width="15.25" style="126" bestFit="1" customWidth="1"/>
    <col min="14345" max="14345" width="12.25" style="126" bestFit="1" customWidth="1"/>
    <col min="14346" max="14346" width="11" style="126" bestFit="1" customWidth="1"/>
    <col min="14347" max="14594" width="9" style="126"/>
    <col min="14595" max="14595" width="11.625" style="126" customWidth="1"/>
    <col min="14596" max="14596" width="74.875" style="126" bestFit="1" customWidth="1"/>
    <col min="14597" max="14597" width="8.375" style="126" bestFit="1" customWidth="1"/>
    <col min="14598" max="14598" width="15.25" style="126" bestFit="1" customWidth="1"/>
    <col min="14599" max="14599" width="17.375" style="126" bestFit="1" customWidth="1"/>
    <col min="14600" max="14600" width="15.25" style="126" bestFit="1" customWidth="1"/>
    <col min="14601" max="14601" width="12.25" style="126" bestFit="1" customWidth="1"/>
    <col min="14602" max="14602" width="11" style="126" bestFit="1" customWidth="1"/>
    <col min="14603" max="14850" width="9" style="126"/>
    <col min="14851" max="14851" width="11.625" style="126" customWidth="1"/>
    <col min="14852" max="14852" width="74.875" style="126" bestFit="1" customWidth="1"/>
    <col min="14853" max="14853" width="8.375" style="126" bestFit="1" customWidth="1"/>
    <col min="14854" max="14854" width="15.25" style="126" bestFit="1" customWidth="1"/>
    <col min="14855" max="14855" width="17.375" style="126" bestFit="1" customWidth="1"/>
    <col min="14856" max="14856" width="15.25" style="126" bestFit="1" customWidth="1"/>
    <col min="14857" max="14857" width="12.25" style="126" bestFit="1" customWidth="1"/>
    <col min="14858" max="14858" width="11" style="126" bestFit="1" customWidth="1"/>
    <col min="14859" max="15106" width="9" style="126"/>
    <col min="15107" max="15107" width="11.625" style="126" customWidth="1"/>
    <col min="15108" max="15108" width="74.875" style="126" bestFit="1" customWidth="1"/>
    <col min="15109" max="15109" width="8.375" style="126" bestFit="1" customWidth="1"/>
    <col min="15110" max="15110" width="15.25" style="126" bestFit="1" customWidth="1"/>
    <col min="15111" max="15111" width="17.375" style="126" bestFit="1" customWidth="1"/>
    <col min="15112" max="15112" width="15.25" style="126" bestFit="1" customWidth="1"/>
    <col min="15113" max="15113" width="12.25" style="126" bestFit="1" customWidth="1"/>
    <col min="15114" max="15114" width="11" style="126" bestFit="1" customWidth="1"/>
    <col min="15115" max="15362" width="9" style="126"/>
    <col min="15363" max="15363" width="11.625" style="126" customWidth="1"/>
    <col min="15364" max="15364" width="74.875" style="126" bestFit="1" customWidth="1"/>
    <col min="15365" max="15365" width="8.375" style="126" bestFit="1" customWidth="1"/>
    <col min="15366" max="15366" width="15.25" style="126" bestFit="1" customWidth="1"/>
    <col min="15367" max="15367" width="17.375" style="126" bestFit="1" customWidth="1"/>
    <col min="15368" max="15368" width="15.25" style="126" bestFit="1" customWidth="1"/>
    <col min="15369" max="15369" width="12.25" style="126" bestFit="1" customWidth="1"/>
    <col min="15370" max="15370" width="11" style="126" bestFit="1" customWidth="1"/>
    <col min="15371" max="15618" width="9" style="126"/>
    <col min="15619" max="15619" width="11.625" style="126" customWidth="1"/>
    <col min="15620" max="15620" width="74.875" style="126" bestFit="1" customWidth="1"/>
    <col min="15621" max="15621" width="8.375" style="126" bestFit="1" customWidth="1"/>
    <col min="15622" max="15622" width="15.25" style="126" bestFit="1" customWidth="1"/>
    <col min="15623" max="15623" width="17.375" style="126" bestFit="1" customWidth="1"/>
    <col min="15624" max="15624" width="15.25" style="126" bestFit="1" customWidth="1"/>
    <col min="15625" max="15625" width="12.25" style="126" bestFit="1" customWidth="1"/>
    <col min="15626" max="15626" width="11" style="126" bestFit="1" customWidth="1"/>
    <col min="15627" max="15874" width="9" style="126"/>
    <col min="15875" max="15875" width="11.625" style="126" customWidth="1"/>
    <col min="15876" max="15876" width="74.875" style="126" bestFit="1" customWidth="1"/>
    <col min="15877" max="15877" width="8.375" style="126" bestFit="1" customWidth="1"/>
    <col min="15878" max="15878" width="15.25" style="126" bestFit="1" customWidth="1"/>
    <col min="15879" max="15879" width="17.375" style="126" bestFit="1" customWidth="1"/>
    <col min="15880" max="15880" width="15.25" style="126" bestFit="1" customWidth="1"/>
    <col min="15881" max="15881" width="12.25" style="126" bestFit="1" customWidth="1"/>
    <col min="15882" max="15882" width="11" style="126" bestFit="1" customWidth="1"/>
    <col min="15883" max="16130" width="9" style="126"/>
    <col min="16131" max="16131" width="11.625" style="126" customWidth="1"/>
    <col min="16132" max="16132" width="74.875" style="126" bestFit="1" customWidth="1"/>
    <col min="16133" max="16133" width="8.375" style="126" bestFit="1" customWidth="1"/>
    <col min="16134" max="16134" width="15.25" style="126" bestFit="1" customWidth="1"/>
    <col min="16135" max="16135" width="17.375" style="126" bestFit="1" customWidth="1"/>
    <col min="16136" max="16136" width="15.25" style="126" bestFit="1" customWidth="1"/>
    <col min="16137" max="16137" width="12.25" style="126" bestFit="1" customWidth="1"/>
    <col min="16138" max="16138" width="11" style="126" bestFit="1" customWidth="1"/>
    <col min="16139" max="16384" width="9" style="126"/>
  </cols>
  <sheetData>
    <row r="1" spans="2:10" ht="14.25" thickBot="1"/>
    <row r="2" spans="2:10" ht="15" thickTop="1" thickBot="1">
      <c r="B2" s="127" t="s">
        <v>2192</v>
      </c>
      <c r="C2" s="128"/>
      <c r="D2" s="128"/>
      <c r="E2" s="128"/>
      <c r="F2" s="128"/>
      <c r="G2" s="128"/>
      <c r="H2" s="128"/>
      <c r="I2" s="128"/>
      <c r="J2" s="129"/>
    </row>
    <row r="3" spans="2:10" ht="14.25" thickTop="1">
      <c r="B3" s="130" t="s">
        <v>1</v>
      </c>
      <c r="C3" s="131" t="s">
        <v>2193</v>
      </c>
      <c r="D3" s="131" t="s">
        <v>3</v>
      </c>
      <c r="E3" s="131" t="s">
        <v>4</v>
      </c>
      <c r="F3" s="131" t="s">
        <v>5</v>
      </c>
      <c r="G3" s="131" t="s">
        <v>7</v>
      </c>
      <c r="H3" s="131" t="s">
        <v>8</v>
      </c>
      <c r="I3" s="131" t="s">
        <v>1766</v>
      </c>
      <c r="J3" s="132" t="s">
        <v>1767</v>
      </c>
    </row>
    <row r="4" spans="2:10">
      <c r="B4" s="193"/>
      <c r="C4" s="194" t="s">
        <v>2194</v>
      </c>
      <c r="D4" s="195" t="s">
        <v>2195</v>
      </c>
      <c r="E4" s="196" t="s">
        <v>2196</v>
      </c>
      <c r="F4" s="205">
        <v>236000</v>
      </c>
      <c r="G4" s="202">
        <f>F4*0.08</f>
        <v>18880</v>
      </c>
      <c r="H4" s="202">
        <f t="shared" ref="H4" si="0">SUM(F4:G4)</f>
        <v>254880</v>
      </c>
      <c r="I4" s="197"/>
      <c r="J4" s="198"/>
    </row>
    <row r="5" spans="2:10">
      <c r="B5" s="133"/>
      <c r="C5" s="136" t="s">
        <v>2197</v>
      </c>
      <c r="D5" s="137" t="s">
        <v>2198</v>
      </c>
      <c r="E5" s="138" t="s">
        <v>2199</v>
      </c>
      <c r="F5" s="139">
        <v>287640</v>
      </c>
      <c r="G5" s="140">
        <v>21960</v>
      </c>
      <c r="H5" s="140">
        <f t="shared" ref="H5:H18" si="1">SUM(F5:G5)</f>
        <v>309600</v>
      </c>
      <c r="I5" s="138"/>
      <c r="J5" s="141"/>
    </row>
    <row r="6" spans="2:10">
      <c r="B6" s="133"/>
      <c r="C6" s="136" t="s">
        <v>2200</v>
      </c>
      <c r="D6" s="137" t="s">
        <v>2201</v>
      </c>
      <c r="E6" s="138" t="s">
        <v>2199</v>
      </c>
      <c r="F6" s="139">
        <v>294000</v>
      </c>
      <c r="G6" s="140">
        <f>F6*0.08</f>
        <v>23520</v>
      </c>
      <c r="H6" s="140">
        <f t="shared" si="1"/>
        <v>317520</v>
      </c>
      <c r="I6" s="138"/>
      <c r="J6" s="141"/>
    </row>
    <row r="7" spans="2:10">
      <c r="B7" s="133"/>
      <c r="C7" s="136" t="s">
        <v>2202</v>
      </c>
      <c r="D7" s="137" t="s">
        <v>2203</v>
      </c>
      <c r="E7" s="138" t="s">
        <v>2199</v>
      </c>
      <c r="F7" s="139">
        <v>57600</v>
      </c>
      <c r="G7" s="140">
        <v>4608</v>
      </c>
      <c r="H7" s="140">
        <f t="shared" si="1"/>
        <v>62208</v>
      </c>
      <c r="I7" s="138"/>
      <c r="J7" s="141"/>
    </row>
    <row r="8" spans="2:10">
      <c r="B8" s="133"/>
      <c r="C8" s="136" t="s">
        <v>2204</v>
      </c>
      <c r="D8" s="137" t="s">
        <v>2205</v>
      </c>
      <c r="E8" s="138" t="s">
        <v>2199</v>
      </c>
      <c r="F8" s="139">
        <v>14520</v>
      </c>
      <c r="G8" s="140">
        <v>1120</v>
      </c>
      <c r="H8" s="140">
        <f t="shared" si="1"/>
        <v>15640</v>
      </c>
      <c r="I8" s="138"/>
      <c r="J8" s="141"/>
    </row>
    <row r="9" spans="2:10">
      <c r="B9" s="133"/>
      <c r="C9" s="136" t="s">
        <v>2204</v>
      </c>
      <c r="D9" s="137" t="s">
        <v>2206</v>
      </c>
      <c r="E9" s="138" t="s">
        <v>2199</v>
      </c>
      <c r="F9" s="139">
        <v>54900</v>
      </c>
      <c r="G9" s="140">
        <v>4200</v>
      </c>
      <c r="H9" s="140">
        <f t="shared" si="1"/>
        <v>59100</v>
      </c>
      <c r="I9" s="138"/>
      <c r="J9" s="141"/>
    </row>
    <row r="10" spans="2:10">
      <c r="B10" s="133"/>
      <c r="C10" s="136" t="s">
        <v>2207</v>
      </c>
      <c r="D10" s="137" t="s">
        <v>2208</v>
      </c>
      <c r="E10" s="138" t="s">
        <v>2199</v>
      </c>
      <c r="F10" s="139">
        <v>274560</v>
      </c>
      <c r="G10" s="140">
        <v>21504</v>
      </c>
      <c r="H10" s="140">
        <f t="shared" si="1"/>
        <v>296064</v>
      </c>
      <c r="I10" s="138"/>
      <c r="J10" s="141"/>
    </row>
    <row r="11" spans="2:10">
      <c r="B11" s="133"/>
      <c r="C11" s="134" t="s">
        <v>2209</v>
      </c>
      <c r="D11" s="142" t="s">
        <v>2210</v>
      </c>
      <c r="E11" s="138" t="s">
        <v>2199</v>
      </c>
      <c r="F11" s="139">
        <v>338814</v>
      </c>
      <c r="G11" s="140">
        <v>27105</v>
      </c>
      <c r="H11" s="140">
        <f t="shared" si="1"/>
        <v>365919</v>
      </c>
      <c r="I11" s="138"/>
      <c r="J11" s="141"/>
    </row>
    <row r="12" spans="2:10">
      <c r="B12" s="133"/>
      <c r="C12" s="136" t="s">
        <v>2211</v>
      </c>
      <c r="D12" s="137" t="s">
        <v>2206</v>
      </c>
      <c r="E12" s="138" t="s">
        <v>2199</v>
      </c>
      <c r="F12" s="139">
        <v>390263</v>
      </c>
      <c r="G12" s="140">
        <v>31221</v>
      </c>
      <c r="H12" s="140">
        <f t="shared" si="1"/>
        <v>421484</v>
      </c>
      <c r="I12" s="138"/>
      <c r="J12" s="141"/>
    </row>
    <row r="13" spans="2:10">
      <c r="B13" s="133"/>
      <c r="C13" s="134" t="s">
        <v>2212</v>
      </c>
      <c r="D13" s="142" t="s">
        <v>2213</v>
      </c>
      <c r="E13" s="138" t="s">
        <v>2199</v>
      </c>
      <c r="F13" s="139">
        <v>194175</v>
      </c>
      <c r="G13" s="140">
        <v>14910</v>
      </c>
      <c r="H13" s="140">
        <f t="shared" si="1"/>
        <v>209085</v>
      </c>
      <c r="I13" s="138"/>
      <c r="J13" s="141"/>
    </row>
    <row r="14" spans="2:10">
      <c r="B14" s="133"/>
      <c r="C14" s="136" t="s">
        <v>2214</v>
      </c>
      <c r="D14" s="137" t="s">
        <v>2215</v>
      </c>
      <c r="E14" s="138" t="s">
        <v>2199</v>
      </c>
      <c r="F14" s="139">
        <v>43575</v>
      </c>
      <c r="G14" s="140">
        <v>3486</v>
      </c>
      <c r="H14" s="140">
        <f t="shared" si="1"/>
        <v>47061</v>
      </c>
      <c r="I14" s="138"/>
      <c r="J14" s="141"/>
    </row>
    <row r="15" spans="2:10">
      <c r="B15" s="133"/>
      <c r="C15" s="134" t="s">
        <v>2216</v>
      </c>
      <c r="D15" s="142" t="s">
        <v>2217</v>
      </c>
      <c r="E15" s="138" t="s">
        <v>2199</v>
      </c>
      <c r="F15" s="139">
        <v>318875</v>
      </c>
      <c r="G15" s="140">
        <v>24968</v>
      </c>
      <c r="H15" s="140">
        <f t="shared" si="1"/>
        <v>343843</v>
      </c>
      <c r="I15" s="138"/>
      <c r="J15" s="141"/>
    </row>
    <row r="16" spans="2:10">
      <c r="B16" s="133"/>
      <c r="C16" s="134" t="s">
        <v>2218</v>
      </c>
      <c r="D16" s="142" t="s">
        <v>2219</v>
      </c>
      <c r="E16" s="138" t="s">
        <v>2199</v>
      </c>
      <c r="F16" s="139">
        <v>63120</v>
      </c>
      <c r="G16" s="140">
        <v>4608</v>
      </c>
      <c r="H16" s="140">
        <f t="shared" si="1"/>
        <v>67728</v>
      </c>
      <c r="I16" s="138"/>
      <c r="J16" s="141"/>
    </row>
    <row r="17" spans="1:10">
      <c r="A17" s="143"/>
      <c r="B17" s="133"/>
      <c r="C17" s="136" t="s">
        <v>2220</v>
      </c>
      <c r="D17" s="137" t="s">
        <v>2221</v>
      </c>
      <c r="E17" s="138" t="s">
        <v>2199</v>
      </c>
      <c r="F17" s="139">
        <v>300885</v>
      </c>
      <c r="G17" s="140">
        <v>23130</v>
      </c>
      <c r="H17" s="140">
        <f>SUM(F17:G17)</f>
        <v>324015</v>
      </c>
      <c r="I17" s="138"/>
      <c r="J17" s="141"/>
    </row>
    <row r="18" spans="1:10">
      <c r="A18" s="143"/>
      <c r="B18" s="133"/>
      <c r="C18" s="136" t="s">
        <v>2222</v>
      </c>
      <c r="D18" s="137" t="s">
        <v>2223</v>
      </c>
      <c r="E18" s="138" t="s">
        <v>2199</v>
      </c>
      <c r="F18" s="139">
        <v>79530</v>
      </c>
      <c r="G18" s="140">
        <v>5940</v>
      </c>
      <c r="H18" s="140">
        <f t="shared" si="1"/>
        <v>85470</v>
      </c>
      <c r="I18" s="138"/>
      <c r="J18" s="141"/>
    </row>
    <row r="19" spans="1:10">
      <c r="B19" s="133"/>
      <c r="C19" s="136" t="s">
        <v>2224</v>
      </c>
      <c r="D19" s="144" t="s">
        <v>2225</v>
      </c>
      <c r="E19" s="138" t="s">
        <v>2199</v>
      </c>
      <c r="F19" s="139">
        <v>223500</v>
      </c>
      <c r="G19" s="140">
        <v>17080</v>
      </c>
      <c r="H19" s="140">
        <f>SUM(F19:G19)</f>
        <v>240580</v>
      </c>
      <c r="I19" s="138"/>
      <c r="J19" s="141"/>
    </row>
    <row r="20" spans="1:10">
      <c r="B20" s="133"/>
      <c r="C20" s="136" t="s">
        <v>2226</v>
      </c>
      <c r="D20" s="137" t="s">
        <v>2227</v>
      </c>
      <c r="E20" s="138" t="s">
        <v>2199</v>
      </c>
      <c r="F20" s="139">
        <v>358400</v>
      </c>
      <c r="G20" s="140">
        <v>28672</v>
      </c>
      <c r="H20" s="140">
        <f>SUM(F20:G20)</f>
        <v>387072</v>
      </c>
      <c r="I20" s="138"/>
      <c r="J20" s="141"/>
    </row>
    <row r="21" spans="1:10">
      <c r="B21" s="133"/>
      <c r="C21" s="136" t="s">
        <v>2228</v>
      </c>
      <c r="D21" s="137" t="s">
        <v>2229</v>
      </c>
      <c r="E21" s="138" t="s">
        <v>2199</v>
      </c>
      <c r="F21" s="139">
        <v>86344</v>
      </c>
      <c r="G21" s="140">
        <v>6908</v>
      </c>
      <c r="H21" s="140">
        <f>SUM(F21:G21)</f>
        <v>93252</v>
      </c>
      <c r="I21" s="138"/>
      <c r="J21" s="141"/>
    </row>
    <row r="22" spans="1:10">
      <c r="B22" s="133"/>
      <c r="C22" s="136" t="s">
        <v>2230</v>
      </c>
      <c r="D22" s="137" t="s">
        <v>2231</v>
      </c>
      <c r="E22" s="138" t="s">
        <v>2199</v>
      </c>
      <c r="F22" s="139">
        <v>63400</v>
      </c>
      <c r="G22" s="140">
        <v>5584</v>
      </c>
      <c r="H22" s="140">
        <f>SUM(F22:G22)</f>
        <v>68984</v>
      </c>
      <c r="I22" s="138"/>
      <c r="J22" s="141"/>
    </row>
    <row r="23" spans="1:10">
      <c r="B23" s="133"/>
      <c r="C23" s="136" t="s">
        <v>2230</v>
      </c>
      <c r="D23" s="137" t="s">
        <v>2232</v>
      </c>
      <c r="E23" s="138" t="s">
        <v>2199</v>
      </c>
      <c r="F23" s="139">
        <v>39950</v>
      </c>
      <c r="G23" s="140">
        <v>3196</v>
      </c>
      <c r="H23" s="140">
        <f>SUM(F23:G23)</f>
        <v>43146</v>
      </c>
      <c r="I23" s="138"/>
      <c r="J23" s="141"/>
    </row>
    <row r="24" spans="1:10">
      <c r="B24" s="133"/>
      <c r="C24" s="136" t="s">
        <v>2233</v>
      </c>
      <c r="D24" s="137" t="s">
        <v>2227</v>
      </c>
      <c r="E24" s="138" t="s">
        <v>2199</v>
      </c>
      <c r="F24" s="139">
        <v>89600</v>
      </c>
      <c r="G24" s="140">
        <v>7168</v>
      </c>
      <c r="H24" s="140">
        <f t="shared" ref="H24:H87" si="2">SUM(F24:G24)</f>
        <v>96768</v>
      </c>
      <c r="I24" s="138"/>
      <c r="J24" s="141"/>
    </row>
    <row r="25" spans="1:10">
      <c r="B25" s="133"/>
      <c r="C25" s="136" t="s">
        <v>2234</v>
      </c>
      <c r="D25" s="137" t="s">
        <v>2235</v>
      </c>
      <c r="E25" s="138" t="s">
        <v>2236</v>
      </c>
      <c r="F25" s="139">
        <v>85750</v>
      </c>
      <c r="G25" s="140">
        <v>6860</v>
      </c>
      <c r="H25" s="140">
        <f>SUM(F25:G25)</f>
        <v>92610</v>
      </c>
      <c r="I25" s="138"/>
      <c r="J25" s="141"/>
    </row>
    <row r="26" spans="1:10">
      <c r="B26" s="133"/>
      <c r="C26" s="136" t="s">
        <v>2237</v>
      </c>
      <c r="D26" s="137" t="s">
        <v>2235</v>
      </c>
      <c r="E26" s="138" t="s">
        <v>2236</v>
      </c>
      <c r="F26" s="139">
        <v>280000</v>
      </c>
      <c r="G26" s="140">
        <v>22400</v>
      </c>
      <c r="H26" s="140">
        <f t="shared" si="2"/>
        <v>302400</v>
      </c>
      <c r="I26" s="138"/>
      <c r="J26" s="141"/>
    </row>
    <row r="27" spans="1:10">
      <c r="B27" s="193"/>
      <c r="C27" s="199" t="s">
        <v>2238</v>
      </c>
      <c r="D27" s="206" t="s">
        <v>2239</v>
      </c>
      <c r="E27" s="201" t="s">
        <v>2236</v>
      </c>
      <c r="F27" s="204">
        <v>244800</v>
      </c>
      <c r="G27" s="202">
        <v>19584</v>
      </c>
      <c r="H27" s="202">
        <f>SUM(F27:G27)</f>
        <v>264384</v>
      </c>
      <c r="I27" s="201"/>
      <c r="J27" s="203"/>
    </row>
    <row r="28" spans="1:10">
      <c r="B28" s="133"/>
      <c r="C28" s="136" t="s">
        <v>2240</v>
      </c>
      <c r="D28" s="145" t="s">
        <v>2241</v>
      </c>
      <c r="E28" s="138" t="s">
        <v>2236</v>
      </c>
      <c r="F28" s="139">
        <v>266560</v>
      </c>
      <c r="G28" s="140">
        <v>21325</v>
      </c>
      <c r="H28" s="140">
        <f>SUM(F28:G28)</f>
        <v>287885</v>
      </c>
      <c r="I28" s="138"/>
      <c r="J28" s="141"/>
    </row>
    <row r="29" spans="1:10">
      <c r="B29" s="133"/>
      <c r="C29" s="136" t="s">
        <v>2242</v>
      </c>
      <c r="D29" s="146" t="s">
        <v>2243</v>
      </c>
      <c r="E29" s="138" t="s">
        <v>2236</v>
      </c>
      <c r="F29" s="139">
        <v>499200</v>
      </c>
      <c r="G29" s="140">
        <f>F29*0.08</f>
        <v>39936</v>
      </c>
      <c r="H29" s="140">
        <f t="shared" si="2"/>
        <v>539136</v>
      </c>
      <c r="I29" s="138"/>
      <c r="J29" s="141"/>
    </row>
    <row r="30" spans="1:10">
      <c r="B30" s="133"/>
      <c r="C30" s="136" t="s">
        <v>2244</v>
      </c>
      <c r="D30" s="146" t="s">
        <v>2245</v>
      </c>
      <c r="E30" s="147" t="s">
        <v>2236</v>
      </c>
      <c r="F30" s="148">
        <v>44080</v>
      </c>
      <c r="G30" s="149">
        <v>3456</v>
      </c>
      <c r="H30" s="149">
        <f t="shared" si="2"/>
        <v>47536</v>
      </c>
      <c r="I30" s="147"/>
      <c r="J30" s="150"/>
    </row>
    <row r="31" spans="1:10">
      <c r="B31" s="133"/>
      <c r="C31" s="136" t="s">
        <v>2246</v>
      </c>
      <c r="D31" s="146" t="s">
        <v>2247</v>
      </c>
      <c r="E31" s="147" t="s">
        <v>2236</v>
      </c>
      <c r="F31" s="148">
        <v>110700</v>
      </c>
      <c r="G31" s="149">
        <v>8856</v>
      </c>
      <c r="H31" s="149">
        <f t="shared" si="2"/>
        <v>119556</v>
      </c>
      <c r="I31" s="147"/>
      <c r="J31" s="150"/>
    </row>
    <row r="32" spans="1:10">
      <c r="B32" s="193"/>
      <c r="C32" s="199" t="s">
        <v>2248</v>
      </c>
      <c r="D32" s="200" t="s">
        <v>2249</v>
      </c>
      <c r="E32" s="201" t="s">
        <v>2236</v>
      </c>
      <c r="F32" s="204">
        <v>134075</v>
      </c>
      <c r="G32" s="202">
        <f>F32*0.08</f>
        <v>10726</v>
      </c>
      <c r="H32" s="202">
        <f t="shared" ref="H32" si="3">SUM(F32:G32)</f>
        <v>144801</v>
      </c>
      <c r="I32" s="201"/>
      <c r="J32" s="203"/>
    </row>
    <row r="33" spans="2:10">
      <c r="B33" s="133"/>
      <c r="C33" s="136" t="s">
        <v>2250</v>
      </c>
      <c r="D33" s="137" t="s">
        <v>2251</v>
      </c>
      <c r="E33" s="138" t="s">
        <v>2236</v>
      </c>
      <c r="F33" s="139">
        <v>228903</v>
      </c>
      <c r="G33" s="140">
        <v>18792</v>
      </c>
      <c r="H33" s="140">
        <f t="shared" si="2"/>
        <v>247695</v>
      </c>
      <c r="I33" s="138"/>
      <c r="J33" s="141"/>
    </row>
    <row r="34" spans="2:10">
      <c r="B34" s="133"/>
      <c r="C34" s="136" t="s">
        <v>2252</v>
      </c>
      <c r="D34" s="137" t="s">
        <v>2253</v>
      </c>
      <c r="E34" s="138" t="s">
        <v>2236</v>
      </c>
      <c r="F34" s="139">
        <v>226800</v>
      </c>
      <c r="G34" s="140">
        <v>18144</v>
      </c>
      <c r="H34" s="140">
        <f>SUM(F34:G34)</f>
        <v>244944</v>
      </c>
      <c r="I34" s="138"/>
      <c r="J34" s="141"/>
    </row>
    <row r="35" spans="2:10">
      <c r="B35" s="133"/>
      <c r="C35" s="136" t="s">
        <v>2254</v>
      </c>
      <c r="D35" s="146" t="s">
        <v>2255</v>
      </c>
      <c r="E35" s="138" t="s">
        <v>2236</v>
      </c>
      <c r="F35" s="139">
        <v>302463</v>
      </c>
      <c r="G35" s="140">
        <v>24021</v>
      </c>
      <c r="H35" s="140">
        <f>SUM(F35:G35)</f>
        <v>326484</v>
      </c>
      <c r="I35" s="138"/>
      <c r="J35" s="141"/>
    </row>
    <row r="36" spans="2:10">
      <c r="B36" s="133"/>
      <c r="C36" s="136" t="s">
        <v>2256</v>
      </c>
      <c r="D36" s="146" t="s">
        <v>2257</v>
      </c>
      <c r="E36" s="138" t="s">
        <v>2236</v>
      </c>
      <c r="F36" s="139">
        <v>321175</v>
      </c>
      <c r="G36" s="140">
        <v>24858</v>
      </c>
      <c r="H36" s="140">
        <f>SUM(F36:G36)</f>
        <v>346033</v>
      </c>
      <c r="I36" s="138"/>
      <c r="J36" s="141"/>
    </row>
    <row r="37" spans="2:10">
      <c r="B37" s="133"/>
      <c r="C37" s="136" t="s">
        <v>2258</v>
      </c>
      <c r="D37" s="146" t="s">
        <v>2257</v>
      </c>
      <c r="E37" s="138" t="s">
        <v>2236</v>
      </c>
      <c r="F37" s="139">
        <v>42180</v>
      </c>
      <c r="G37" s="140">
        <v>3240</v>
      </c>
      <c r="H37" s="140">
        <f t="shared" si="2"/>
        <v>45420</v>
      </c>
      <c r="I37" s="138"/>
      <c r="J37" s="141"/>
    </row>
    <row r="38" spans="2:10">
      <c r="B38" s="133"/>
      <c r="C38" s="136" t="s">
        <v>2259</v>
      </c>
      <c r="D38" s="146" t="s">
        <v>2260</v>
      </c>
      <c r="E38" s="138" t="s">
        <v>2236</v>
      </c>
      <c r="F38" s="139">
        <v>278250</v>
      </c>
      <c r="G38" s="140">
        <v>22260</v>
      </c>
      <c r="H38" s="140">
        <f>SUM(F38:G38)</f>
        <v>300510</v>
      </c>
      <c r="I38" s="138"/>
      <c r="J38" s="141"/>
    </row>
    <row r="39" spans="2:10">
      <c r="B39" s="133"/>
      <c r="C39" s="136" t="s">
        <v>2261</v>
      </c>
      <c r="D39" s="146" t="s">
        <v>2262</v>
      </c>
      <c r="E39" s="138" t="s">
        <v>2236</v>
      </c>
      <c r="F39" s="139">
        <v>37200</v>
      </c>
      <c r="G39" s="140">
        <v>2976</v>
      </c>
      <c r="H39" s="140">
        <f>SUM(F39:G39)</f>
        <v>40176</v>
      </c>
      <c r="I39" s="138"/>
      <c r="J39" s="141"/>
    </row>
    <row r="40" spans="2:10">
      <c r="B40" s="133"/>
      <c r="C40" s="136" t="s">
        <v>2263</v>
      </c>
      <c r="D40" s="146" t="s">
        <v>2264</v>
      </c>
      <c r="E40" s="138" t="s">
        <v>2236</v>
      </c>
      <c r="F40" s="139">
        <v>231740</v>
      </c>
      <c r="G40" s="140">
        <v>18144</v>
      </c>
      <c r="H40" s="140">
        <f t="shared" si="2"/>
        <v>249884</v>
      </c>
      <c r="I40" s="138"/>
      <c r="J40" s="141"/>
    </row>
    <row r="41" spans="2:10">
      <c r="B41" s="133"/>
      <c r="C41" s="136" t="s">
        <v>2265</v>
      </c>
      <c r="D41" s="151" t="s">
        <v>2266</v>
      </c>
      <c r="E41" s="138" t="s">
        <v>2267</v>
      </c>
      <c r="F41" s="139">
        <v>237037</v>
      </c>
      <c r="G41" s="140">
        <f>F41*0.08</f>
        <v>18962.96</v>
      </c>
      <c r="H41" s="140">
        <f t="shared" si="2"/>
        <v>255999.96</v>
      </c>
      <c r="I41" s="138"/>
      <c r="J41" s="141"/>
    </row>
    <row r="42" spans="2:10">
      <c r="B42" s="133"/>
      <c r="C42" s="136" t="s">
        <v>2268</v>
      </c>
      <c r="D42" s="151" t="s">
        <v>2269</v>
      </c>
      <c r="E42" s="138" t="s">
        <v>2267</v>
      </c>
      <c r="F42" s="139">
        <v>32300</v>
      </c>
      <c r="G42" s="140">
        <v>2584</v>
      </c>
      <c r="H42" s="140">
        <f t="shared" si="2"/>
        <v>34884</v>
      </c>
      <c r="I42" s="138"/>
      <c r="J42" s="141"/>
    </row>
    <row r="43" spans="2:10">
      <c r="B43" s="133"/>
      <c r="C43" s="136" t="s">
        <v>2270</v>
      </c>
      <c r="D43" s="151" t="s">
        <v>2271</v>
      </c>
      <c r="E43" s="138" t="s">
        <v>2267</v>
      </c>
      <c r="F43" s="139">
        <v>191100</v>
      </c>
      <c r="G43" s="140">
        <v>15288</v>
      </c>
      <c r="H43" s="140">
        <f t="shared" si="2"/>
        <v>206388</v>
      </c>
      <c r="I43" s="138"/>
      <c r="J43" s="141"/>
    </row>
    <row r="44" spans="2:10">
      <c r="B44" s="133"/>
      <c r="C44" s="136" t="s">
        <v>2272</v>
      </c>
      <c r="D44" s="151" t="s">
        <v>2271</v>
      </c>
      <c r="E44" s="138" t="s">
        <v>2267</v>
      </c>
      <c r="F44" s="139">
        <v>122850</v>
      </c>
      <c r="G44" s="140">
        <v>9828</v>
      </c>
      <c r="H44" s="140">
        <f t="shared" si="2"/>
        <v>132678</v>
      </c>
      <c r="I44" s="138"/>
      <c r="J44" s="141"/>
    </row>
    <row r="45" spans="2:10">
      <c r="B45" s="133"/>
      <c r="C45" s="136" t="s">
        <v>2273</v>
      </c>
      <c r="D45" s="151" t="s">
        <v>2274</v>
      </c>
      <c r="E45" s="138" t="s">
        <v>2267</v>
      </c>
      <c r="F45" s="139">
        <v>809688</v>
      </c>
      <c r="G45" s="140">
        <v>63575</v>
      </c>
      <c r="H45" s="140">
        <f t="shared" si="2"/>
        <v>873263</v>
      </c>
      <c r="I45" s="138"/>
      <c r="J45" s="141"/>
    </row>
    <row r="46" spans="2:10">
      <c r="B46" s="133"/>
      <c r="C46" s="136" t="s">
        <v>2275</v>
      </c>
      <c r="D46" s="152" t="s">
        <v>2276</v>
      </c>
      <c r="E46" s="138" t="s">
        <v>2267</v>
      </c>
      <c r="F46" s="139">
        <v>249900</v>
      </c>
      <c r="G46" s="140">
        <v>19992</v>
      </c>
      <c r="H46" s="140">
        <f t="shared" si="2"/>
        <v>269892</v>
      </c>
      <c r="I46" s="138"/>
      <c r="J46" s="141"/>
    </row>
    <row r="47" spans="2:10">
      <c r="B47" s="133"/>
      <c r="C47" s="136" t="s">
        <v>2277</v>
      </c>
      <c r="D47" s="151" t="s">
        <v>2278</v>
      </c>
      <c r="E47" s="138" t="s">
        <v>2267</v>
      </c>
      <c r="F47" s="139">
        <v>160000</v>
      </c>
      <c r="G47" s="140">
        <v>12800</v>
      </c>
      <c r="H47" s="140">
        <f>SUM(F47:G47)</f>
        <v>172800</v>
      </c>
      <c r="I47" s="138"/>
      <c r="J47" s="141"/>
    </row>
    <row r="48" spans="2:10">
      <c r="B48" s="133"/>
      <c r="C48" s="136" t="s">
        <v>2277</v>
      </c>
      <c r="D48" s="151" t="s">
        <v>2279</v>
      </c>
      <c r="E48" s="138" t="s">
        <v>2267</v>
      </c>
      <c r="F48" s="139">
        <v>57600</v>
      </c>
      <c r="G48" s="140">
        <v>4608</v>
      </c>
      <c r="H48" s="140">
        <f t="shared" si="2"/>
        <v>62208</v>
      </c>
      <c r="I48" s="138"/>
      <c r="J48" s="141"/>
    </row>
    <row r="49" spans="1:10">
      <c r="B49" s="133"/>
      <c r="C49" s="136" t="s">
        <v>2280</v>
      </c>
      <c r="D49" s="151" t="s">
        <v>2281</v>
      </c>
      <c r="E49" s="138" t="s">
        <v>2267</v>
      </c>
      <c r="F49" s="139">
        <v>367200</v>
      </c>
      <c r="G49" s="140">
        <v>29376</v>
      </c>
      <c r="H49" s="140">
        <f t="shared" si="2"/>
        <v>396576</v>
      </c>
      <c r="I49" s="138"/>
      <c r="J49" s="141"/>
    </row>
    <row r="50" spans="1:10">
      <c r="A50" s="143"/>
      <c r="B50" s="133"/>
      <c r="C50" s="134" t="s">
        <v>2282</v>
      </c>
      <c r="D50" s="153" t="s">
        <v>2283</v>
      </c>
      <c r="E50" s="154" t="s">
        <v>2267</v>
      </c>
      <c r="F50" s="155">
        <v>134400</v>
      </c>
      <c r="G50" s="135">
        <v>10752</v>
      </c>
      <c r="H50" s="135">
        <f t="shared" si="2"/>
        <v>145152</v>
      </c>
      <c r="I50" s="138"/>
      <c r="J50" s="141"/>
    </row>
    <row r="51" spans="1:10">
      <c r="A51" s="143"/>
      <c r="B51" s="133"/>
      <c r="C51" s="136" t="s">
        <v>2284</v>
      </c>
      <c r="D51" s="151" t="s">
        <v>2279</v>
      </c>
      <c r="E51" s="138" t="s">
        <v>2267</v>
      </c>
      <c r="F51" s="139">
        <v>64800</v>
      </c>
      <c r="G51" s="140">
        <v>5184</v>
      </c>
      <c r="H51" s="140">
        <f t="shared" si="2"/>
        <v>69984</v>
      </c>
      <c r="I51" s="138"/>
      <c r="J51" s="141"/>
    </row>
    <row r="52" spans="1:10">
      <c r="A52" s="143"/>
      <c r="B52" s="133"/>
      <c r="C52" s="136" t="s">
        <v>2285</v>
      </c>
      <c r="D52" s="151" t="s">
        <v>2286</v>
      </c>
      <c r="E52" s="138" t="s">
        <v>2267</v>
      </c>
      <c r="F52" s="139">
        <v>172800</v>
      </c>
      <c r="G52" s="140">
        <v>13824</v>
      </c>
      <c r="H52" s="140">
        <f t="shared" si="2"/>
        <v>186624</v>
      </c>
      <c r="I52" s="138"/>
      <c r="J52" s="141"/>
    </row>
    <row r="53" spans="1:10">
      <c r="A53" s="143"/>
      <c r="B53" s="133"/>
      <c r="C53" s="136" t="s">
        <v>2287</v>
      </c>
      <c r="D53" s="151" t="s">
        <v>2288</v>
      </c>
      <c r="E53" s="138" t="s">
        <v>2267</v>
      </c>
      <c r="F53" s="139">
        <v>91080</v>
      </c>
      <c r="G53" s="140">
        <v>7344</v>
      </c>
      <c r="H53" s="140">
        <f t="shared" si="2"/>
        <v>98424</v>
      </c>
      <c r="I53" s="138"/>
      <c r="J53" s="141"/>
    </row>
    <row r="54" spans="1:10">
      <c r="B54" s="133"/>
      <c r="C54" s="156" t="s">
        <v>2289</v>
      </c>
      <c r="D54" s="138" t="s">
        <v>2290</v>
      </c>
      <c r="E54" s="138" t="s">
        <v>2291</v>
      </c>
      <c r="F54" s="139">
        <v>154040</v>
      </c>
      <c r="G54" s="140">
        <v>10824</v>
      </c>
      <c r="H54" s="140">
        <f t="shared" si="2"/>
        <v>164864</v>
      </c>
      <c r="I54" s="138"/>
      <c r="J54" s="141"/>
    </row>
    <row r="55" spans="1:10">
      <c r="B55" s="133"/>
      <c r="C55" s="156" t="s">
        <v>2292</v>
      </c>
      <c r="D55" s="138" t="s">
        <v>2293</v>
      </c>
      <c r="E55" s="138" t="s">
        <v>2291</v>
      </c>
      <c r="F55" s="139">
        <v>263473</v>
      </c>
      <c r="G55" s="140">
        <v>21242</v>
      </c>
      <c r="H55" s="140">
        <f t="shared" si="2"/>
        <v>284715</v>
      </c>
      <c r="I55" s="138"/>
      <c r="J55" s="141"/>
    </row>
    <row r="56" spans="1:10">
      <c r="B56" s="133"/>
      <c r="C56" s="156" t="s">
        <v>2294</v>
      </c>
      <c r="D56" s="138" t="s">
        <v>2295</v>
      </c>
      <c r="E56" s="138" t="s">
        <v>2291</v>
      </c>
      <c r="F56" s="139">
        <v>270938</v>
      </c>
      <c r="G56" s="140">
        <f>F56*0.08</f>
        <v>21675.040000000001</v>
      </c>
      <c r="H56" s="140">
        <f t="shared" si="2"/>
        <v>292613.03999999998</v>
      </c>
      <c r="I56" s="138"/>
      <c r="J56" s="141"/>
    </row>
    <row r="57" spans="1:10">
      <c r="B57" s="133"/>
      <c r="C57" s="156" t="s">
        <v>2296</v>
      </c>
      <c r="D57" s="138" t="s">
        <v>2297</v>
      </c>
      <c r="E57" s="138" t="s">
        <v>2291</v>
      </c>
      <c r="F57" s="139">
        <v>153000</v>
      </c>
      <c r="G57" s="140">
        <v>12240</v>
      </c>
      <c r="H57" s="140">
        <f t="shared" si="2"/>
        <v>165240</v>
      </c>
      <c r="I57" s="138"/>
      <c r="J57" s="141"/>
    </row>
    <row r="58" spans="1:10">
      <c r="B58" s="133"/>
      <c r="C58" s="156" t="s">
        <v>2298</v>
      </c>
      <c r="D58" s="138" t="s">
        <v>2299</v>
      </c>
      <c r="E58" s="138" t="s">
        <v>2291</v>
      </c>
      <c r="F58" s="139">
        <v>183600</v>
      </c>
      <c r="G58" s="140">
        <f>F58*0.08</f>
        <v>14688</v>
      </c>
      <c r="H58" s="140">
        <f t="shared" si="2"/>
        <v>198288</v>
      </c>
      <c r="I58" s="138"/>
      <c r="J58" s="141"/>
    </row>
    <row r="59" spans="1:10">
      <c r="B59" s="133"/>
      <c r="C59" s="156" t="s">
        <v>2300</v>
      </c>
      <c r="D59" s="138" t="s">
        <v>2301</v>
      </c>
      <c r="E59" s="138" t="s">
        <v>2291</v>
      </c>
      <c r="F59" s="139">
        <v>330600</v>
      </c>
      <c r="G59" s="140">
        <v>26448</v>
      </c>
      <c r="H59" s="140">
        <f t="shared" si="2"/>
        <v>357048</v>
      </c>
      <c r="I59" s="138"/>
      <c r="J59" s="141"/>
    </row>
    <row r="60" spans="1:10">
      <c r="B60" s="133"/>
      <c r="C60" s="156" t="s">
        <v>2302</v>
      </c>
      <c r="D60" s="138" t="s">
        <v>2303</v>
      </c>
      <c r="E60" s="138" t="s">
        <v>2291</v>
      </c>
      <c r="F60" s="139">
        <v>272700</v>
      </c>
      <c r="G60" s="140">
        <v>21816</v>
      </c>
      <c r="H60" s="140">
        <f t="shared" si="2"/>
        <v>294516</v>
      </c>
      <c r="I60" s="138"/>
      <c r="J60" s="141"/>
    </row>
    <row r="61" spans="1:10">
      <c r="B61" s="133"/>
      <c r="C61" s="156" t="s">
        <v>2304</v>
      </c>
      <c r="D61" s="138" t="s">
        <v>2305</v>
      </c>
      <c r="E61" s="138" t="s">
        <v>2291</v>
      </c>
      <c r="F61" s="139">
        <v>272800</v>
      </c>
      <c r="G61" s="140">
        <f>F61*0.08</f>
        <v>21824</v>
      </c>
      <c r="H61" s="140">
        <f t="shared" si="2"/>
        <v>294624</v>
      </c>
      <c r="I61" s="138"/>
      <c r="J61" s="141"/>
    </row>
    <row r="62" spans="1:10">
      <c r="B62" s="133"/>
      <c r="C62" s="156" t="s">
        <v>2306</v>
      </c>
      <c r="D62" s="138" t="s">
        <v>2307</v>
      </c>
      <c r="E62" s="138" t="s">
        <v>2291</v>
      </c>
      <c r="F62" s="139">
        <v>60000</v>
      </c>
      <c r="G62" s="140">
        <v>4800</v>
      </c>
      <c r="H62" s="140">
        <f t="shared" si="2"/>
        <v>64800</v>
      </c>
      <c r="I62" s="138"/>
      <c r="J62" s="141"/>
    </row>
    <row r="63" spans="1:10">
      <c r="B63" s="133"/>
      <c r="C63" s="156" t="s">
        <v>2308</v>
      </c>
      <c r="D63" s="138" t="s">
        <v>2309</v>
      </c>
      <c r="E63" s="138" t="s">
        <v>2291</v>
      </c>
      <c r="F63" s="139">
        <v>110700</v>
      </c>
      <c r="G63" s="140">
        <v>8640</v>
      </c>
      <c r="H63" s="140">
        <f t="shared" si="2"/>
        <v>119340</v>
      </c>
      <c r="I63" s="138"/>
      <c r="J63" s="141"/>
    </row>
    <row r="64" spans="1:10">
      <c r="B64" s="133"/>
      <c r="C64" s="156" t="s">
        <v>2310</v>
      </c>
      <c r="D64" s="138" t="s">
        <v>2311</v>
      </c>
      <c r="E64" s="138" t="s">
        <v>2291</v>
      </c>
      <c r="F64" s="139">
        <v>334700</v>
      </c>
      <c r="G64" s="140">
        <v>26776</v>
      </c>
      <c r="H64" s="140">
        <f t="shared" si="2"/>
        <v>361476</v>
      </c>
      <c r="I64" s="138"/>
      <c r="J64" s="141"/>
    </row>
    <row r="65" spans="1:10">
      <c r="B65" s="133"/>
      <c r="C65" s="156" t="s">
        <v>2312</v>
      </c>
      <c r="D65" s="138" t="s">
        <v>2313</v>
      </c>
      <c r="E65" s="138" t="s">
        <v>2291</v>
      </c>
      <c r="F65" s="139">
        <v>364500</v>
      </c>
      <c r="G65" s="140">
        <v>29160</v>
      </c>
      <c r="H65" s="140">
        <f t="shared" si="2"/>
        <v>393660</v>
      </c>
      <c r="I65" s="138"/>
      <c r="J65" s="141"/>
    </row>
    <row r="66" spans="1:10">
      <c r="B66" s="133"/>
      <c r="C66" s="156" t="s">
        <v>2314</v>
      </c>
      <c r="D66" s="138" t="s">
        <v>2305</v>
      </c>
      <c r="E66" s="138" t="s">
        <v>2291</v>
      </c>
      <c r="F66" s="139">
        <v>199600</v>
      </c>
      <c r="G66" s="140">
        <v>15968</v>
      </c>
      <c r="H66" s="140">
        <f t="shared" si="2"/>
        <v>215568</v>
      </c>
      <c r="I66" s="138"/>
      <c r="J66" s="141"/>
    </row>
    <row r="67" spans="1:10">
      <c r="B67" s="133"/>
      <c r="C67" s="156" t="s">
        <v>2315</v>
      </c>
      <c r="D67" s="138" t="s">
        <v>2316</v>
      </c>
      <c r="E67" s="138" t="s">
        <v>2291</v>
      </c>
      <c r="F67" s="139">
        <v>74991</v>
      </c>
      <c r="G67" s="140">
        <v>5999</v>
      </c>
      <c r="H67" s="140">
        <f>SUM(F67:G67)</f>
        <v>80990</v>
      </c>
      <c r="I67" s="138"/>
      <c r="J67" s="141"/>
    </row>
    <row r="68" spans="1:10">
      <c r="B68" s="133"/>
      <c r="C68" s="156" t="s">
        <v>2317</v>
      </c>
      <c r="D68" s="138" t="s">
        <v>2318</v>
      </c>
      <c r="E68" s="138" t="s">
        <v>2291</v>
      </c>
      <c r="F68" s="139">
        <v>114000</v>
      </c>
      <c r="G68" s="140">
        <v>9120</v>
      </c>
      <c r="H68" s="140">
        <f t="shared" si="2"/>
        <v>123120</v>
      </c>
      <c r="I68" s="138"/>
      <c r="J68" s="141"/>
    </row>
    <row r="69" spans="1:10">
      <c r="A69" s="143"/>
      <c r="B69" s="133"/>
      <c r="C69" s="156" t="s">
        <v>2319</v>
      </c>
      <c r="D69" s="138" t="s">
        <v>2320</v>
      </c>
      <c r="E69" s="138" t="s">
        <v>2321</v>
      </c>
      <c r="F69" s="139">
        <v>522800</v>
      </c>
      <c r="G69" s="140">
        <f>SUM(F69*0.08)</f>
        <v>41824</v>
      </c>
      <c r="H69" s="140">
        <f t="shared" si="2"/>
        <v>564624</v>
      </c>
      <c r="I69" s="138"/>
      <c r="J69" s="141"/>
    </row>
    <row r="70" spans="1:10">
      <c r="A70" s="143"/>
      <c r="B70" s="133"/>
      <c r="C70" s="156" t="s">
        <v>2322</v>
      </c>
      <c r="D70" s="138" t="s">
        <v>2323</v>
      </c>
      <c r="E70" s="138" t="s">
        <v>2321</v>
      </c>
      <c r="F70" s="139">
        <v>540000</v>
      </c>
      <c r="G70" s="140">
        <f>SUM(F70*0.08)</f>
        <v>43200</v>
      </c>
      <c r="H70" s="140">
        <f t="shared" si="2"/>
        <v>583200</v>
      </c>
      <c r="I70" s="138"/>
      <c r="J70" s="141"/>
    </row>
    <row r="71" spans="1:10">
      <c r="B71" s="133"/>
      <c r="C71" s="136" t="s">
        <v>2324</v>
      </c>
      <c r="D71" s="146" t="s">
        <v>2325</v>
      </c>
      <c r="E71" s="138" t="s">
        <v>2326</v>
      </c>
      <c r="F71" s="139">
        <v>426400</v>
      </c>
      <c r="G71" s="140">
        <f>F71*0.08</f>
        <v>34112</v>
      </c>
      <c r="H71" s="140">
        <f t="shared" si="2"/>
        <v>460512</v>
      </c>
      <c r="I71" s="138"/>
      <c r="J71" s="141"/>
    </row>
    <row r="72" spans="1:10">
      <c r="B72" s="133"/>
      <c r="C72" s="156" t="s">
        <v>2327</v>
      </c>
      <c r="D72" s="138" t="s">
        <v>2328</v>
      </c>
      <c r="E72" s="138" t="s">
        <v>2326</v>
      </c>
      <c r="F72" s="139">
        <v>236000</v>
      </c>
      <c r="G72" s="140">
        <v>18880</v>
      </c>
      <c r="H72" s="140">
        <f t="shared" si="2"/>
        <v>254880</v>
      </c>
      <c r="I72" s="138"/>
      <c r="J72" s="141"/>
    </row>
    <row r="73" spans="1:10">
      <c r="B73" s="133"/>
      <c r="C73" s="156" t="s">
        <v>2329</v>
      </c>
      <c r="D73" s="138" t="s">
        <v>2330</v>
      </c>
      <c r="E73" s="138" t="s">
        <v>2326</v>
      </c>
      <c r="F73" s="139">
        <v>105700</v>
      </c>
      <c r="G73" s="140">
        <v>8456</v>
      </c>
      <c r="H73" s="140">
        <f t="shared" si="2"/>
        <v>114156</v>
      </c>
      <c r="I73" s="138"/>
      <c r="J73" s="141"/>
    </row>
    <row r="74" spans="1:10">
      <c r="B74" s="133"/>
      <c r="C74" s="136" t="s">
        <v>2331</v>
      </c>
      <c r="D74" s="137" t="s">
        <v>2332</v>
      </c>
      <c r="E74" s="138" t="s">
        <v>2326</v>
      </c>
      <c r="F74" s="139">
        <v>349010</v>
      </c>
      <c r="G74" s="140">
        <f>F74*0.08</f>
        <v>27920.799999999999</v>
      </c>
      <c r="H74" s="140">
        <f t="shared" si="2"/>
        <v>376930.8</v>
      </c>
      <c r="I74" s="138"/>
      <c r="J74" s="141"/>
    </row>
    <row r="75" spans="1:10">
      <c r="B75" s="133"/>
      <c r="C75" s="136" t="s">
        <v>2333</v>
      </c>
      <c r="D75" s="137" t="s">
        <v>2334</v>
      </c>
      <c r="E75" s="138" t="s">
        <v>2326</v>
      </c>
      <c r="F75" s="139">
        <v>59500</v>
      </c>
      <c r="G75" s="140">
        <v>4760</v>
      </c>
      <c r="H75" s="140">
        <f t="shared" si="2"/>
        <v>64260</v>
      </c>
      <c r="I75" s="138"/>
      <c r="J75" s="141"/>
    </row>
    <row r="76" spans="1:10">
      <c r="B76" s="133"/>
      <c r="C76" s="136" t="s">
        <v>2335</v>
      </c>
      <c r="D76" s="137" t="s">
        <v>2336</v>
      </c>
      <c r="E76" s="138" t="s">
        <v>2326</v>
      </c>
      <c r="F76" s="139">
        <v>119875</v>
      </c>
      <c r="G76" s="140">
        <f>F76*0.08</f>
        <v>9590</v>
      </c>
      <c r="H76" s="140">
        <f t="shared" si="2"/>
        <v>129465</v>
      </c>
      <c r="I76" s="138"/>
      <c r="J76" s="141"/>
    </row>
    <row r="77" spans="1:10">
      <c r="B77" s="133"/>
      <c r="C77" s="136" t="s">
        <v>2337</v>
      </c>
      <c r="D77" s="137" t="s">
        <v>2334</v>
      </c>
      <c r="E77" s="138" t="s">
        <v>2326</v>
      </c>
      <c r="F77" s="139">
        <v>42000</v>
      </c>
      <c r="G77" s="140">
        <f>F77*0.08</f>
        <v>3360</v>
      </c>
      <c r="H77" s="140">
        <f t="shared" si="2"/>
        <v>45360</v>
      </c>
      <c r="I77" s="138"/>
      <c r="J77" s="141"/>
    </row>
    <row r="78" spans="1:10">
      <c r="B78" s="133"/>
      <c r="C78" s="136" t="s">
        <v>2338</v>
      </c>
      <c r="D78" s="137" t="s">
        <v>2339</v>
      </c>
      <c r="E78" s="138" t="s">
        <v>2326</v>
      </c>
      <c r="F78" s="139">
        <v>234563</v>
      </c>
      <c r="G78" s="140">
        <f>F78*0.08</f>
        <v>18765.04</v>
      </c>
      <c r="H78" s="140">
        <f t="shared" si="2"/>
        <v>253328.04</v>
      </c>
      <c r="I78" s="157"/>
      <c r="J78" s="158"/>
    </row>
    <row r="79" spans="1:10">
      <c r="B79" s="133"/>
      <c r="C79" s="136" t="s">
        <v>2340</v>
      </c>
      <c r="D79" s="137" t="s">
        <v>2341</v>
      </c>
      <c r="E79" s="138" t="s">
        <v>2326</v>
      </c>
      <c r="F79" s="139">
        <v>99200</v>
      </c>
      <c r="G79" s="140">
        <f>F79*0.08</f>
        <v>7936</v>
      </c>
      <c r="H79" s="140">
        <f t="shared" si="2"/>
        <v>107136</v>
      </c>
      <c r="I79" s="138"/>
      <c r="J79" s="141"/>
    </row>
    <row r="80" spans="1:10">
      <c r="B80" s="133"/>
      <c r="C80" s="136" t="s">
        <v>2342</v>
      </c>
      <c r="D80" s="137" t="s">
        <v>2343</v>
      </c>
      <c r="E80" s="138" t="s">
        <v>2326</v>
      </c>
      <c r="F80" s="139">
        <v>482438</v>
      </c>
      <c r="G80" s="140">
        <v>38155</v>
      </c>
      <c r="H80" s="140">
        <f t="shared" si="2"/>
        <v>520593</v>
      </c>
      <c r="I80" s="138"/>
      <c r="J80" s="141"/>
    </row>
    <row r="81" spans="1:10">
      <c r="A81" s="143"/>
      <c r="B81" s="133"/>
      <c r="C81" s="136" t="s">
        <v>2344</v>
      </c>
      <c r="D81" s="137" t="s">
        <v>2345</v>
      </c>
      <c r="E81" s="138" t="s">
        <v>2326</v>
      </c>
      <c r="F81" s="139">
        <v>264000</v>
      </c>
      <c r="G81" s="140">
        <f>F81*0.08</f>
        <v>21120</v>
      </c>
      <c r="H81" s="140">
        <f t="shared" si="2"/>
        <v>285120</v>
      </c>
      <c r="I81" s="138"/>
      <c r="J81" s="141"/>
    </row>
    <row r="82" spans="1:10">
      <c r="B82" s="133"/>
      <c r="C82" s="136" t="s">
        <v>2346</v>
      </c>
      <c r="D82" s="137" t="s">
        <v>2347</v>
      </c>
      <c r="E82" s="138" t="s">
        <v>2326</v>
      </c>
      <c r="F82" s="139">
        <v>89250</v>
      </c>
      <c r="G82" s="140">
        <v>7140</v>
      </c>
      <c r="H82" s="140">
        <f>SUM(F82:G82)</f>
        <v>96390</v>
      </c>
      <c r="I82" s="138"/>
      <c r="J82" s="141"/>
    </row>
    <row r="83" spans="1:10">
      <c r="B83" s="133"/>
      <c r="C83" s="136" t="s">
        <v>2348</v>
      </c>
      <c r="D83" s="137" t="s">
        <v>2339</v>
      </c>
      <c r="E83" s="138" t="s">
        <v>2326</v>
      </c>
      <c r="F83" s="139">
        <v>265500</v>
      </c>
      <c r="G83" s="140">
        <v>21240</v>
      </c>
      <c r="H83" s="140">
        <f>SUM(F83:G83)</f>
        <v>286740</v>
      </c>
      <c r="I83" s="138"/>
      <c r="J83" s="141"/>
    </row>
    <row r="84" spans="1:10">
      <c r="B84" s="133"/>
      <c r="C84" s="136" t="s">
        <v>2349</v>
      </c>
      <c r="D84" s="137" t="s">
        <v>2350</v>
      </c>
      <c r="E84" s="138" t="s">
        <v>2326</v>
      </c>
      <c r="F84" s="139">
        <v>255750</v>
      </c>
      <c r="G84" s="140">
        <v>20460</v>
      </c>
      <c r="H84" s="140">
        <f t="shared" si="2"/>
        <v>276210</v>
      </c>
      <c r="I84" s="138"/>
      <c r="J84" s="141"/>
    </row>
    <row r="85" spans="1:10">
      <c r="B85" s="133"/>
      <c r="C85" s="136" t="s">
        <v>2351</v>
      </c>
      <c r="D85" s="159" t="s">
        <v>2352</v>
      </c>
      <c r="E85" s="138" t="s">
        <v>2326</v>
      </c>
      <c r="F85" s="148">
        <v>259200</v>
      </c>
      <c r="G85" s="149">
        <f t="shared" ref="G85:G90" si="4">F85*0.08</f>
        <v>20736</v>
      </c>
      <c r="H85" s="149">
        <f>SUM(F85:G85)</f>
        <v>279936</v>
      </c>
      <c r="I85" s="160"/>
      <c r="J85" s="150"/>
    </row>
    <row r="86" spans="1:10">
      <c r="B86" s="133"/>
      <c r="C86" s="136" t="s">
        <v>2353</v>
      </c>
      <c r="D86" s="159" t="s">
        <v>2354</v>
      </c>
      <c r="E86" s="138" t="s">
        <v>2326</v>
      </c>
      <c r="F86" s="148">
        <v>189563</v>
      </c>
      <c r="G86" s="149">
        <f t="shared" si="4"/>
        <v>15165.04</v>
      </c>
      <c r="H86" s="149">
        <f>SUM(F86:G86)</f>
        <v>204728.04</v>
      </c>
      <c r="I86" s="160"/>
      <c r="J86" s="150"/>
    </row>
    <row r="87" spans="1:10">
      <c r="B87" s="133"/>
      <c r="C87" s="136" t="s">
        <v>2355</v>
      </c>
      <c r="D87" s="161" t="s">
        <v>2356</v>
      </c>
      <c r="E87" s="160" t="s">
        <v>2357</v>
      </c>
      <c r="F87" s="162">
        <v>134400</v>
      </c>
      <c r="G87" s="163">
        <f t="shared" si="4"/>
        <v>10752</v>
      </c>
      <c r="H87" s="163">
        <f t="shared" si="2"/>
        <v>145152</v>
      </c>
      <c r="I87" s="160"/>
      <c r="J87" s="150"/>
    </row>
    <row r="88" spans="1:10">
      <c r="B88" s="133"/>
      <c r="C88" s="136" t="s">
        <v>2358</v>
      </c>
      <c r="D88" s="137" t="s">
        <v>2359</v>
      </c>
      <c r="E88" s="138" t="s">
        <v>2357</v>
      </c>
      <c r="F88" s="139">
        <v>283594</v>
      </c>
      <c r="G88" s="140">
        <f t="shared" si="4"/>
        <v>22687.52</v>
      </c>
      <c r="H88" s="140">
        <f t="shared" ref="H88:H114" si="5">SUM(F88:G88)</f>
        <v>306281.52</v>
      </c>
      <c r="I88" s="138"/>
      <c r="J88" s="141"/>
    </row>
    <row r="89" spans="1:10">
      <c r="B89" s="133"/>
      <c r="C89" s="136" t="s">
        <v>2360</v>
      </c>
      <c r="D89" s="137" t="s">
        <v>2359</v>
      </c>
      <c r="E89" s="138" t="s">
        <v>2357</v>
      </c>
      <c r="F89" s="139">
        <v>302720</v>
      </c>
      <c r="G89" s="140">
        <f t="shared" si="4"/>
        <v>24217.600000000002</v>
      </c>
      <c r="H89" s="140">
        <f t="shared" si="5"/>
        <v>326937.59999999998</v>
      </c>
      <c r="I89" s="138"/>
      <c r="J89" s="141"/>
    </row>
    <row r="90" spans="1:10">
      <c r="B90" s="133"/>
      <c r="C90" s="136" t="s">
        <v>2361</v>
      </c>
      <c r="D90" s="145" t="s">
        <v>2362</v>
      </c>
      <c r="E90" s="138" t="s">
        <v>2357</v>
      </c>
      <c r="F90" s="139">
        <v>244800</v>
      </c>
      <c r="G90" s="140">
        <f t="shared" si="4"/>
        <v>19584</v>
      </c>
      <c r="H90" s="140">
        <f t="shared" si="5"/>
        <v>264384</v>
      </c>
      <c r="I90" s="138"/>
      <c r="J90" s="141"/>
    </row>
    <row r="91" spans="1:10">
      <c r="B91" s="133"/>
      <c r="C91" s="136" t="s">
        <v>2363</v>
      </c>
      <c r="D91" s="137" t="s">
        <v>2359</v>
      </c>
      <c r="E91" s="138" t="s">
        <v>2357</v>
      </c>
      <c r="F91" s="139">
        <v>239250</v>
      </c>
      <c r="G91" s="140">
        <v>19140</v>
      </c>
      <c r="H91" s="140">
        <f>SUM(F91:G91)</f>
        <v>258390</v>
      </c>
      <c r="I91" s="138"/>
      <c r="J91" s="141"/>
    </row>
    <row r="92" spans="1:10">
      <c r="B92" s="133"/>
      <c r="C92" s="136" t="s">
        <v>2364</v>
      </c>
      <c r="D92" s="137" t="s">
        <v>2359</v>
      </c>
      <c r="E92" s="138" t="s">
        <v>2357</v>
      </c>
      <c r="F92" s="139">
        <v>266531</v>
      </c>
      <c r="G92" s="140">
        <f>F92*0.08</f>
        <v>21322.48</v>
      </c>
      <c r="H92" s="140">
        <f>SUM(F92:G92)</f>
        <v>287853.48</v>
      </c>
      <c r="I92" s="138"/>
      <c r="J92" s="141"/>
    </row>
    <row r="93" spans="1:10">
      <c r="B93" s="133"/>
      <c r="C93" s="136" t="s">
        <v>2365</v>
      </c>
      <c r="D93" s="137" t="s">
        <v>2359</v>
      </c>
      <c r="E93" s="138" t="s">
        <v>2357</v>
      </c>
      <c r="F93" s="139">
        <v>228188</v>
      </c>
      <c r="G93" s="140">
        <v>18255</v>
      </c>
      <c r="H93" s="140">
        <f>SUM(F93:G93)</f>
        <v>246443</v>
      </c>
      <c r="I93" s="138"/>
      <c r="J93" s="141"/>
    </row>
    <row r="94" spans="1:10">
      <c r="B94" s="133"/>
      <c r="C94" s="136" t="s">
        <v>2366</v>
      </c>
      <c r="D94" s="137" t="s">
        <v>2367</v>
      </c>
      <c r="E94" s="138" t="s">
        <v>2357</v>
      </c>
      <c r="F94" s="139">
        <v>175079</v>
      </c>
      <c r="G94" s="140">
        <v>14006</v>
      </c>
      <c r="H94" s="140">
        <f>SUM(F94:G94)</f>
        <v>189085</v>
      </c>
      <c r="I94" s="138"/>
      <c r="J94" s="141"/>
    </row>
    <row r="95" spans="1:10">
      <c r="B95" s="133"/>
      <c r="C95" s="136" t="s">
        <v>2368</v>
      </c>
      <c r="D95" s="137" t="s">
        <v>2369</v>
      </c>
      <c r="E95" s="138" t="s">
        <v>2357</v>
      </c>
      <c r="F95" s="139">
        <v>243200</v>
      </c>
      <c r="G95" s="140">
        <v>19456</v>
      </c>
      <c r="H95" s="140">
        <f t="shared" si="5"/>
        <v>262656</v>
      </c>
      <c r="I95" s="138"/>
      <c r="J95" s="141"/>
    </row>
    <row r="96" spans="1:10">
      <c r="B96" s="133"/>
      <c r="C96" s="136" t="s">
        <v>2370</v>
      </c>
      <c r="D96" s="137" t="s">
        <v>2359</v>
      </c>
      <c r="E96" s="138" t="s">
        <v>2357</v>
      </c>
      <c r="F96" s="139">
        <v>292969</v>
      </c>
      <c r="G96" s="140">
        <v>23438</v>
      </c>
      <c r="H96" s="140">
        <f t="shared" si="5"/>
        <v>316407</v>
      </c>
      <c r="I96" s="138"/>
      <c r="J96" s="141"/>
    </row>
    <row r="97" spans="1:10">
      <c r="B97" s="133"/>
      <c r="C97" s="136" t="s">
        <v>2371</v>
      </c>
      <c r="D97" s="137" t="s">
        <v>2372</v>
      </c>
      <c r="E97" s="138" t="s">
        <v>2357</v>
      </c>
      <c r="F97" s="139">
        <v>109299</v>
      </c>
      <c r="G97" s="140">
        <v>8744</v>
      </c>
      <c r="H97" s="140">
        <f t="shared" si="5"/>
        <v>118043</v>
      </c>
      <c r="I97" s="138"/>
      <c r="J97" s="141"/>
    </row>
    <row r="98" spans="1:10">
      <c r="B98" s="133"/>
      <c r="C98" s="136" t="s">
        <v>2373</v>
      </c>
      <c r="D98" s="137" t="s">
        <v>2374</v>
      </c>
      <c r="E98" s="138" t="s">
        <v>2357</v>
      </c>
      <c r="F98" s="139">
        <v>324000</v>
      </c>
      <c r="G98" s="140">
        <v>25920</v>
      </c>
      <c r="H98" s="140">
        <f t="shared" si="5"/>
        <v>349920</v>
      </c>
      <c r="I98" s="138"/>
      <c r="J98" s="141"/>
    </row>
    <row r="99" spans="1:10">
      <c r="B99" s="133"/>
      <c r="C99" s="136" t="s">
        <v>2375</v>
      </c>
      <c r="D99" s="137" t="s">
        <v>2359</v>
      </c>
      <c r="E99" s="138" t="s">
        <v>2357</v>
      </c>
      <c r="F99" s="139">
        <v>144750</v>
      </c>
      <c r="G99" s="140">
        <v>11580</v>
      </c>
      <c r="H99" s="140">
        <f t="shared" si="5"/>
        <v>156330</v>
      </c>
      <c r="I99" s="138"/>
      <c r="J99" s="141"/>
    </row>
    <row r="100" spans="1:10">
      <c r="B100" s="193"/>
      <c r="C100" s="199" t="s">
        <v>2376</v>
      </c>
      <c r="D100" s="200" t="s">
        <v>2377</v>
      </c>
      <c r="E100" s="201" t="s">
        <v>2357</v>
      </c>
      <c r="F100" s="204">
        <v>67250</v>
      </c>
      <c r="G100" s="202">
        <v>5460</v>
      </c>
      <c r="H100" s="202">
        <f t="shared" ref="H100" si="6">SUM(F100:G100)</f>
        <v>72710</v>
      </c>
      <c r="I100" s="201"/>
      <c r="J100" s="203"/>
    </row>
    <row r="101" spans="1:10">
      <c r="B101" s="133"/>
      <c r="C101" s="136" t="s">
        <v>2378</v>
      </c>
      <c r="D101" s="137" t="s">
        <v>2379</v>
      </c>
      <c r="E101" s="138" t="s">
        <v>2357</v>
      </c>
      <c r="F101" s="139">
        <v>33000</v>
      </c>
      <c r="G101" s="140">
        <v>2640</v>
      </c>
      <c r="H101" s="140">
        <f t="shared" si="5"/>
        <v>35640</v>
      </c>
      <c r="I101" s="138"/>
      <c r="J101" s="141"/>
    </row>
    <row r="102" spans="1:10">
      <c r="A102" s="143"/>
      <c r="B102" s="133"/>
      <c r="C102" s="136" t="s">
        <v>2380</v>
      </c>
      <c r="D102" s="145" t="s">
        <v>2381</v>
      </c>
      <c r="E102" s="138" t="s">
        <v>2382</v>
      </c>
      <c r="F102" s="139">
        <v>60075</v>
      </c>
      <c r="G102" s="140">
        <v>4806</v>
      </c>
      <c r="H102" s="140">
        <f t="shared" si="5"/>
        <v>64881</v>
      </c>
      <c r="I102" s="138"/>
      <c r="J102" s="141"/>
    </row>
    <row r="103" spans="1:10">
      <c r="A103" s="143"/>
      <c r="B103" s="133"/>
      <c r="C103" s="136" t="s">
        <v>2383</v>
      </c>
      <c r="D103" s="145" t="s">
        <v>2384</v>
      </c>
      <c r="E103" s="138" t="s">
        <v>2382</v>
      </c>
      <c r="F103" s="139">
        <v>21775</v>
      </c>
      <c r="G103" s="140">
        <v>1742</v>
      </c>
      <c r="H103" s="140">
        <f t="shared" si="5"/>
        <v>23517</v>
      </c>
      <c r="I103" s="138"/>
      <c r="J103" s="141"/>
    </row>
    <row r="104" spans="1:10">
      <c r="B104" s="133"/>
      <c r="C104" s="136" t="s">
        <v>2385</v>
      </c>
      <c r="D104" s="137" t="s">
        <v>2386</v>
      </c>
      <c r="E104" s="138" t="s">
        <v>2382</v>
      </c>
      <c r="F104" s="139">
        <v>245250</v>
      </c>
      <c r="G104" s="140">
        <f>F104*0.08</f>
        <v>19620</v>
      </c>
      <c r="H104" s="140">
        <f t="shared" si="5"/>
        <v>264870</v>
      </c>
      <c r="I104" s="138"/>
      <c r="J104" s="141"/>
    </row>
    <row r="105" spans="1:10">
      <c r="B105" s="133"/>
      <c r="C105" s="136" t="s">
        <v>2387</v>
      </c>
      <c r="D105" s="137" t="s">
        <v>2388</v>
      </c>
      <c r="E105" s="138" t="s">
        <v>2382</v>
      </c>
      <c r="F105" s="139">
        <v>63125</v>
      </c>
      <c r="G105" s="140">
        <f>F105*0.08</f>
        <v>5050</v>
      </c>
      <c r="H105" s="140">
        <f t="shared" si="5"/>
        <v>68175</v>
      </c>
      <c r="I105" s="138"/>
      <c r="J105" s="141"/>
    </row>
    <row r="106" spans="1:10">
      <c r="A106" s="143"/>
      <c r="B106" s="133"/>
      <c r="C106" s="136" t="s">
        <v>2389</v>
      </c>
      <c r="D106" s="145" t="s">
        <v>2390</v>
      </c>
      <c r="E106" s="138" t="s">
        <v>2382</v>
      </c>
      <c r="F106" s="139">
        <v>102943</v>
      </c>
      <c r="G106" s="140">
        <v>8328</v>
      </c>
      <c r="H106" s="140">
        <f t="shared" si="5"/>
        <v>111271</v>
      </c>
      <c r="I106" s="138"/>
      <c r="J106" s="141"/>
    </row>
    <row r="107" spans="1:10">
      <c r="A107" s="143"/>
      <c r="B107" s="133"/>
      <c r="C107" s="136" t="s">
        <v>2391</v>
      </c>
      <c r="D107" s="145" t="s">
        <v>2392</v>
      </c>
      <c r="E107" s="138" t="s">
        <v>2382</v>
      </c>
      <c r="F107" s="139">
        <v>170400</v>
      </c>
      <c r="G107" s="140">
        <v>13632</v>
      </c>
      <c r="H107" s="140">
        <f t="shared" si="5"/>
        <v>184032</v>
      </c>
      <c r="I107" s="138"/>
      <c r="J107" s="141"/>
    </row>
    <row r="108" spans="1:10">
      <c r="A108" s="143"/>
      <c r="B108" s="133"/>
      <c r="C108" s="136" t="s">
        <v>2393</v>
      </c>
      <c r="D108" s="145" t="s">
        <v>2394</v>
      </c>
      <c r="E108" s="138" t="s">
        <v>2382</v>
      </c>
      <c r="F108" s="139">
        <v>140400</v>
      </c>
      <c r="G108" s="140">
        <v>11232</v>
      </c>
      <c r="H108" s="140">
        <f t="shared" si="5"/>
        <v>151632</v>
      </c>
      <c r="I108" s="138"/>
      <c r="J108" s="141"/>
    </row>
    <row r="109" spans="1:10">
      <c r="A109" s="143"/>
      <c r="B109" s="133"/>
      <c r="C109" s="136" t="s">
        <v>2395</v>
      </c>
      <c r="D109" s="145" t="s">
        <v>2394</v>
      </c>
      <c r="E109" s="138" t="s">
        <v>2382</v>
      </c>
      <c r="F109" s="139">
        <v>10800</v>
      </c>
      <c r="G109" s="140">
        <v>864</v>
      </c>
      <c r="H109" s="140">
        <f t="shared" si="5"/>
        <v>11664</v>
      </c>
      <c r="I109" s="138"/>
      <c r="J109" s="141"/>
    </row>
    <row r="110" spans="1:10">
      <c r="A110" s="143"/>
      <c r="B110" s="133"/>
      <c r="C110" s="136" t="s">
        <v>2396</v>
      </c>
      <c r="D110" s="145" t="s">
        <v>2397</v>
      </c>
      <c r="E110" s="138" t="s">
        <v>2398</v>
      </c>
      <c r="F110" s="139">
        <v>28263</v>
      </c>
      <c r="G110" s="140">
        <v>17654</v>
      </c>
      <c r="H110" s="140">
        <f t="shared" si="5"/>
        <v>45917</v>
      </c>
      <c r="I110" s="138"/>
      <c r="J110" s="141"/>
    </row>
    <row r="111" spans="1:10">
      <c r="A111" s="143"/>
      <c r="B111" s="133"/>
      <c r="C111" s="136" t="s">
        <v>2399</v>
      </c>
      <c r="D111" s="145" t="s">
        <v>2400</v>
      </c>
      <c r="E111" s="138" t="s">
        <v>2398</v>
      </c>
      <c r="F111" s="139">
        <v>62400</v>
      </c>
      <c r="G111" s="140">
        <v>17654</v>
      </c>
      <c r="H111" s="140">
        <f t="shared" si="5"/>
        <v>80054</v>
      </c>
      <c r="I111" s="138"/>
      <c r="J111" s="141"/>
    </row>
    <row r="112" spans="1:10">
      <c r="A112" s="143"/>
      <c r="B112" s="133"/>
      <c r="C112" s="136" t="s">
        <v>2401</v>
      </c>
      <c r="D112" s="145" t="s">
        <v>2402</v>
      </c>
      <c r="E112" s="138" t="s">
        <v>2398</v>
      </c>
      <c r="F112" s="139">
        <v>27968</v>
      </c>
      <c r="G112" s="140">
        <v>17654</v>
      </c>
      <c r="H112" s="140">
        <f t="shared" si="5"/>
        <v>45622</v>
      </c>
      <c r="I112" s="138"/>
      <c r="J112" s="141"/>
    </row>
    <row r="113" spans="1:10">
      <c r="B113" s="133"/>
      <c r="C113" s="136" t="s">
        <v>2403</v>
      </c>
      <c r="D113" s="137" t="s">
        <v>2394</v>
      </c>
      <c r="E113" s="138" t="s">
        <v>2404</v>
      </c>
      <c r="F113" s="139">
        <v>29700</v>
      </c>
      <c r="G113" s="140">
        <f>F113*0.08</f>
        <v>2376</v>
      </c>
      <c r="H113" s="140">
        <f t="shared" si="5"/>
        <v>32076</v>
      </c>
      <c r="I113" s="138"/>
      <c r="J113" s="141"/>
    </row>
    <row r="114" spans="1:10" ht="14.25" thickBot="1">
      <c r="A114" s="143"/>
      <c r="B114" s="133"/>
      <c r="C114" s="136" t="s">
        <v>2405</v>
      </c>
      <c r="D114" s="145" t="s">
        <v>2406</v>
      </c>
      <c r="E114" s="138" t="s">
        <v>2404</v>
      </c>
      <c r="F114" s="139">
        <v>144000</v>
      </c>
      <c r="G114" s="140">
        <v>11520</v>
      </c>
      <c r="H114" s="140">
        <f t="shared" si="5"/>
        <v>155520</v>
      </c>
      <c r="I114" s="138"/>
      <c r="J114" s="141"/>
    </row>
    <row r="115" spans="1:10" ht="15" thickTop="1" thickBot="1">
      <c r="B115" s="234" t="s">
        <v>2407</v>
      </c>
      <c r="C115" s="235"/>
      <c r="D115" s="235"/>
      <c r="E115" s="236"/>
      <c r="F115" s="164">
        <f>SUM(F4:F114)</f>
        <v>21730802</v>
      </c>
      <c r="G115" s="164">
        <f>SUM(G4:G114)</f>
        <v>1772838.4800000002</v>
      </c>
      <c r="H115" s="164">
        <f>SUM(H4:H114)</f>
        <v>23503640.48</v>
      </c>
      <c r="I115" s="165"/>
      <c r="J115" s="166"/>
    </row>
    <row r="116" spans="1:10" ht="14.25" thickTop="1"/>
    <row r="117" spans="1:10">
      <c r="F117" s="126" t="s">
        <v>2408</v>
      </c>
    </row>
    <row r="118" spans="1:10">
      <c r="F118" s="167"/>
      <c r="G118" s="168" t="s">
        <v>1609</v>
      </c>
      <c r="H118" s="168" t="s">
        <v>1610</v>
      </c>
      <c r="I118" s="168" t="s">
        <v>1611</v>
      </c>
    </row>
    <row r="119" spans="1:10">
      <c r="F119" s="168" t="s">
        <v>2196</v>
      </c>
      <c r="G119" s="169">
        <f t="shared" ref="G119:G131" si="7">SUMIF(E:E,F119,F:F)</f>
        <v>236000</v>
      </c>
      <c r="H119" s="169">
        <f>SUMIF(関西【紹介】!E$1:E$65536,F119,関西【紹介】!F$1:F$65536)</f>
        <v>0</v>
      </c>
      <c r="I119" s="169">
        <f t="shared" ref="I119:I127" si="8">SUM(G119:H119)</f>
        <v>236000</v>
      </c>
    </row>
    <row r="120" spans="1:10">
      <c r="F120" s="168" t="s">
        <v>2409</v>
      </c>
      <c r="G120" s="169">
        <f t="shared" si="7"/>
        <v>0</v>
      </c>
      <c r="H120" s="169">
        <f>SUMIF(関西【紹介】!E$1:E$65536,F120,関西【紹介】!F$1:F$65536)</f>
        <v>0</v>
      </c>
      <c r="I120" s="169">
        <f>SUM(G120:H120)</f>
        <v>0</v>
      </c>
    </row>
    <row r="121" spans="1:10">
      <c r="F121" s="168" t="s">
        <v>2321</v>
      </c>
      <c r="G121" s="169">
        <f t="shared" si="7"/>
        <v>1062800</v>
      </c>
      <c r="H121" s="169">
        <f>SUMIF(関西【紹介】!E$1:E$65536,F121,関西【紹介】!F$1:F$65536)</f>
        <v>0</v>
      </c>
      <c r="I121" s="169">
        <f>SUM(G121:H121)</f>
        <v>1062800</v>
      </c>
    </row>
    <row r="122" spans="1:10">
      <c r="F122" s="168" t="s">
        <v>2410</v>
      </c>
      <c r="G122" s="169">
        <f t="shared" si="7"/>
        <v>0</v>
      </c>
      <c r="H122" s="169">
        <f>SUMIF(関西【紹介】!E$1:E$65536,F122,関西【紹介】!F$1:F$65536)</f>
        <v>0</v>
      </c>
      <c r="I122" s="169">
        <f>SUM(G122:H122)</f>
        <v>0</v>
      </c>
    </row>
    <row r="123" spans="1:10">
      <c r="F123" s="168" t="s">
        <v>2199</v>
      </c>
      <c r="G123" s="170">
        <f t="shared" si="7"/>
        <v>3573651</v>
      </c>
      <c r="H123" s="169">
        <f>SUMIF(関西【紹介】!E$1:E$65536,F123,関西【紹介】!F$1:F$65536)</f>
        <v>0</v>
      </c>
      <c r="I123" s="169">
        <f>SUM(G123:H123)</f>
        <v>3573651</v>
      </c>
    </row>
    <row r="124" spans="1:10">
      <c r="F124" s="168" t="s">
        <v>2236</v>
      </c>
      <c r="G124" s="169">
        <f t="shared" si="7"/>
        <v>3333876</v>
      </c>
      <c r="H124" s="169">
        <f>SUMIF(関西【紹介】!E$1:E$65536,F124,関西【紹介】!F$1:F$65536)</f>
        <v>0</v>
      </c>
      <c r="I124" s="169">
        <f t="shared" si="8"/>
        <v>3333876</v>
      </c>
    </row>
    <row r="125" spans="1:10">
      <c r="F125" s="168" t="s">
        <v>2267</v>
      </c>
      <c r="G125" s="169">
        <f t="shared" si="7"/>
        <v>2690755</v>
      </c>
      <c r="H125" s="169">
        <v>0</v>
      </c>
      <c r="I125" s="169">
        <f t="shared" si="8"/>
        <v>2690755</v>
      </c>
    </row>
    <row r="126" spans="1:10">
      <c r="F126" s="168" t="s">
        <v>2291</v>
      </c>
      <c r="G126" s="169">
        <f t="shared" si="7"/>
        <v>3159642</v>
      </c>
      <c r="H126" s="169">
        <v>0</v>
      </c>
      <c r="I126" s="169">
        <f t="shared" si="8"/>
        <v>3159642</v>
      </c>
    </row>
    <row r="127" spans="1:10">
      <c r="F127" s="168" t="s">
        <v>2326</v>
      </c>
      <c r="G127" s="171">
        <f t="shared" si="7"/>
        <v>3477949</v>
      </c>
      <c r="H127" s="169">
        <v>0</v>
      </c>
      <c r="I127" s="169">
        <f t="shared" si="8"/>
        <v>3477949</v>
      </c>
    </row>
    <row r="128" spans="1:10">
      <c r="F128" s="168" t="s">
        <v>2357</v>
      </c>
      <c r="G128" s="169">
        <f t="shared" si="7"/>
        <v>3089030</v>
      </c>
      <c r="H128" s="169">
        <f>SUMIF(関西【紹介】!E$1:E$65536,F128,関西【紹介】!F$1:F$65536)</f>
        <v>57600</v>
      </c>
      <c r="I128" s="169">
        <f>SUM(G128:H128)</f>
        <v>3146630</v>
      </c>
    </row>
    <row r="129" spans="4:9">
      <c r="F129" s="168" t="s">
        <v>2382</v>
      </c>
      <c r="G129" s="169">
        <f t="shared" si="7"/>
        <v>814768</v>
      </c>
      <c r="H129" s="169">
        <f>SUMIF(関西【紹介】!E$1:E$65536,F129,関西【紹介】!F$1:F$65536)</f>
        <v>0</v>
      </c>
      <c r="I129" s="169">
        <f>SUM(G129:H129)</f>
        <v>814768</v>
      </c>
    </row>
    <row r="130" spans="4:9">
      <c r="F130" s="168" t="s">
        <v>2398</v>
      </c>
      <c r="G130" s="169">
        <f t="shared" si="7"/>
        <v>118631</v>
      </c>
      <c r="H130" s="169">
        <f>SUMIF(関西【紹介】!E$1:E$65536,F130,関西【紹介】!F$1:F$65536)</f>
        <v>105560</v>
      </c>
      <c r="I130" s="169">
        <f>SUM(G130:H130)</f>
        <v>224191</v>
      </c>
    </row>
    <row r="131" spans="4:9">
      <c r="F131" s="168" t="s">
        <v>2404</v>
      </c>
      <c r="G131" s="169">
        <f t="shared" si="7"/>
        <v>173700</v>
      </c>
      <c r="H131" s="169">
        <f>SUMIF(関西【紹介】!E$1:E$65536,F131,関西【紹介】!F$1:F$65536)</f>
        <v>0</v>
      </c>
      <c r="I131" s="169">
        <f>SUM(G131:H131)</f>
        <v>173700</v>
      </c>
    </row>
    <row r="132" spans="4:9">
      <c r="F132" s="172" t="s">
        <v>1593</v>
      </c>
      <c r="G132" s="173">
        <f>SUM(G119:G131)</f>
        <v>21730802</v>
      </c>
      <c r="H132" s="173">
        <f>SUM(H119:H131)</f>
        <v>163160</v>
      </c>
      <c r="I132" s="173">
        <f>SUM(I119:I131)</f>
        <v>21893962</v>
      </c>
    </row>
    <row r="133" spans="4:9">
      <c r="D133" s="174"/>
    </row>
    <row r="134" spans="4:9">
      <c r="D134" s="174"/>
    </row>
  </sheetData>
  <mergeCells count="1">
    <mergeCell ref="B115:E115"/>
  </mergeCells>
  <phoneticPr fontId="1"/>
  <dataValidations count="1">
    <dataValidation type="textLength" operator="greaterThanOrEqual" showInputMessage="1" showErrorMessage="1" sqref="D113 IZ113 SV113 ACR113 AMN113 AWJ113 BGF113 BQB113 BZX113 CJT113 CTP113 DDL113 DNH113 DXD113 EGZ113 EQV113 FAR113 FKN113 FUJ113 GEF113 GOB113 GXX113 HHT113 HRP113 IBL113 ILH113 IVD113 JEZ113 JOV113 JYR113 KIN113 KSJ113 LCF113 LMB113 LVX113 MFT113 MPP113 MZL113 NJH113 NTD113 OCZ113 OMV113 OWR113 PGN113 PQJ113 QAF113 QKB113 QTX113 RDT113 RNP113 RXL113 SHH113 SRD113 TAZ113 TKV113 TUR113 UEN113 UOJ113 UYF113 VIB113 VRX113 WBT113 WLP113 WVL113 D65649 IZ65649 SV65649 ACR65649 AMN65649 AWJ65649 BGF65649 BQB65649 BZX65649 CJT65649 CTP65649 DDL65649 DNH65649 DXD65649 EGZ65649 EQV65649 FAR65649 FKN65649 FUJ65649 GEF65649 GOB65649 GXX65649 HHT65649 HRP65649 IBL65649 ILH65649 IVD65649 JEZ65649 JOV65649 JYR65649 KIN65649 KSJ65649 LCF65649 LMB65649 LVX65649 MFT65649 MPP65649 MZL65649 NJH65649 NTD65649 OCZ65649 OMV65649 OWR65649 PGN65649 PQJ65649 QAF65649 QKB65649 QTX65649 RDT65649 RNP65649 RXL65649 SHH65649 SRD65649 TAZ65649 TKV65649 TUR65649 UEN65649 UOJ65649 UYF65649 VIB65649 VRX65649 WBT65649 WLP65649 WVL65649 D131185 IZ131185 SV131185 ACR131185 AMN131185 AWJ131185 BGF131185 BQB131185 BZX131185 CJT131185 CTP131185 DDL131185 DNH131185 DXD131185 EGZ131185 EQV131185 FAR131185 FKN131185 FUJ131185 GEF131185 GOB131185 GXX131185 HHT131185 HRP131185 IBL131185 ILH131185 IVD131185 JEZ131185 JOV131185 JYR131185 KIN131185 KSJ131185 LCF131185 LMB131185 LVX131185 MFT131185 MPP131185 MZL131185 NJH131185 NTD131185 OCZ131185 OMV131185 OWR131185 PGN131185 PQJ131185 QAF131185 QKB131185 QTX131185 RDT131185 RNP131185 RXL131185 SHH131185 SRD131185 TAZ131185 TKV131185 TUR131185 UEN131185 UOJ131185 UYF131185 VIB131185 VRX131185 WBT131185 WLP131185 WVL131185 D196721 IZ196721 SV196721 ACR196721 AMN196721 AWJ196721 BGF196721 BQB196721 BZX196721 CJT196721 CTP196721 DDL196721 DNH196721 DXD196721 EGZ196721 EQV196721 FAR196721 FKN196721 FUJ196721 GEF196721 GOB196721 GXX196721 HHT196721 HRP196721 IBL196721 ILH196721 IVD196721 JEZ196721 JOV196721 JYR196721 KIN196721 KSJ196721 LCF196721 LMB196721 LVX196721 MFT196721 MPP196721 MZL196721 NJH196721 NTD196721 OCZ196721 OMV196721 OWR196721 PGN196721 PQJ196721 QAF196721 QKB196721 QTX196721 RDT196721 RNP196721 RXL196721 SHH196721 SRD196721 TAZ196721 TKV196721 TUR196721 UEN196721 UOJ196721 UYF196721 VIB196721 VRX196721 WBT196721 WLP196721 WVL196721 D262257 IZ262257 SV262257 ACR262257 AMN262257 AWJ262257 BGF262257 BQB262257 BZX262257 CJT262257 CTP262257 DDL262257 DNH262257 DXD262257 EGZ262257 EQV262257 FAR262257 FKN262257 FUJ262257 GEF262257 GOB262257 GXX262257 HHT262257 HRP262257 IBL262257 ILH262257 IVD262257 JEZ262257 JOV262257 JYR262257 KIN262257 KSJ262257 LCF262257 LMB262257 LVX262257 MFT262257 MPP262257 MZL262257 NJH262257 NTD262257 OCZ262257 OMV262257 OWR262257 PGN262257 PQJ262257 QAF262257 QKB262257 QTX262257 RDT262257 RNP262257 RXL262257 SHH262257 SRD262257 TAZ262257 TKV262257 TUR262257 UEN262257 UOJ262257 UYF262257 VIB262257 VRX262257 WBT262257 WLP262257 WVL262257 D327793 IZ327793 SV327793 ACR327793 AMN327793 AWJ327793 BGF327793 BQB327793 BZX327793 CJT327793 CTP327793 DDL327793 DNH327793 DXD327793 EGZ327793 EQV327793 FAR327793 FKN327793 FUJ327793 GEF327793 GOB327793 GXX327793 HHT327793 HRP327793 IBL327793 ILH327793 IVD327793 JEZ327793 JOV327793 JYR327793 KIN327793 KSJ327793 LCF327793 LMB327793 LVX327793 MFT327793 MPP327793 MZL327793 NJH327793 NTD327793 OCZ327793 OMV327793 OWR327793 PGN327793 PQJ327793 QAF327793 QKB327793 QTX327793 RDT327793 RNP327793 RXL327793 SHH327793 SRD327793 TAZ327793 TKV327793 TUR327793 UEN327793 UOJ327793 UYF327793 VIB327793 VRX327793 WBT327793 WLP327793 WVL327793 D393329 IZ393329 SV393329 ACR393329 AMN393329 AWJ393329 BGF393329 BQB393329 BZX393329 CJT393329 CTP393329 DDL393329 DNH393329 DXD393329 EGZ393329 EQV393329 FAR393329 FKN393329 FUJ393329 GEF393329 GOB393329 GXX393329 HHT393329 HRP393329 IBL393329 ILH393329 IVD393329 JEZ393329 JOV393329 JYR393329 KIN393329 KSJ393329 LCF393329 LMB393329 LVX393329 MFT393329 MPP393329 MZL393329 NJH393329 NTD393329 OCZ393329 OMV393329 OWR393329 PGN393329 PQJ393329 QAF393329 QKB393329 QTX393329 RDT393329 RNP393329 RXL393329 SHH393329 SRD393329 TAZ393329 TKV393329 TUR393329 UEN393329 UOJ393329 UYF393329 VIB393329 VRX393329 WBT393329 WLP393329 WVL393329 D458865 IZ458865 SV458865 ACR458865 AMN458865 AWJ458865 BGF458865 BQB458865 BZX458865 CJT458865 CTP458865 DDL458865 DNH458865 DXD458865 EGZ458865 EQV458865 FAR458865 FKN458865 FUJ458865 GEF458865 GOB458865 GXX458865 HHT458865 HRP458865 IBL458865 ILH458865 IVD458865 JEZ458865 JOV458865 JYR458865 KIN458865 KSJ458865 LCF458865 LMB458865 LVX458865 MFT458865 MPP458865 MZL458865 NJH458865 NTD458865 OCZ458865 OMV458865 OWR458865 PGN458865 PQJ458865 QAF458865 QKB458865 QTX458865 RDT458865 RNP458865 RXL458865 SHH458865 SRD458865 TAZ458865 TKV458865 TUR458865 UEN458865 UOJ458865 UYF458865 VIB458865 VRX458865 WBT458865 WLP458865 WVL458865 D524401 IZ524401 SV524401 ACR524401 AMN524401 AWJ524401 BGF524401 BQB524401 BZX524401 CJT524401 CTP524401 DDL524401 DNH524401 DXD524401 EGZ524401 EQV524401 FAR524401 FKN524401 FUJ524401 GEF524401 GOB524401 GXX524401 HHT524401 HRP524401 IBL524401 ILH524401 IVD524401 JEZ524401 JOV524401 JYR524401 KIN524401 KSJ524401 LCF524401 LMB524401 LVX524401 MFT524401 MPP524401 MZL524401 NJH524401 NTD524401 OCZ524401 OMV524401 OWR524401 PGN524401 PQJ524401 QAF524401 QKB524401 QTX524401 RDT524401 RNP524401 RXL524401 SHH524401 SRD524401 TAZ524401 TKV524401 TUR524401 UEN524401 UOJ524401 UYF524401 VIB524401 VRX524401 WBT524401 WLP524401 WVL524401 D589937 IZ589937 SV589937 ACR589937 AMN589937 AWJ589937 BGF589937 BQB589937 BZX589937 CJT589937 CTP589937 DDL589937 DNH589937 DXD589937 EGZ589937 EQV589937 FAR589937 FKN589937 FUJ589937 GEF589937 GOB589937 GXX589937 HHT589937 HRP589937 IBL589937 ILH589937 IVD589937 JEZ589937 JOV589937 JYR589937 KIN589937 KSJ589937 LCF589937 LMB589937 LVX589937 MFT589937 MPP589937 MZL589937 NJH589937 NTD589937 OCZ589937 OMV589937 OWR589937 PGN589937 PQJ589937 QAF589937 QKB589937 QTX589937 RDT589937 RNP589937 RXL589937 SHH589937 SRD589937 TAZ589937 TKV589937 TUR589937 UEN589937 UOJ589937 UYF589937 VIB589937 VRX589937 WBT589937 WLP589937 WVL589937 D655473 IZ655473 SV655473 ACR655473 AMN655473 AWJ655473 BGF655473 BQB655473 BZX655473 CJT655473 CTP655473 DDL655473 DNH655473 DXD655473 EGZ655473 EQV655473 FAR655473 FKN655473 FUJ655473 GEF655473 GOB655473 GXX655473 HHT655473 HRP655473 IBL655473 ILH655473 IVD655473 JEZ655473 JOV655473 JYR655473 KIN655473 KSJ655473 LCF655473 LMB655473 LVX655473 MFT655473 MPP655473 MZL655473 NJH655473 NTD655473 OCZ655473 OMV655473 OWR655473 PGN655473 PQJ655473 QAF655473 QKB655473 QTX655473 RDT655473 RNP655473 RXL655473 SHH655473 SRD655473 TAZ655473 TKV655473 TUR655473 UEN655473 UOJ655473 UYF655473 VIB655473 VRX655473 WBT655473 WLP655473 WVL655473 D721009 IZ721009 SV721009 ACR721009 AMN721009 AWJ721009 BGF721009 BQB721009 BZX721009 CJT721009 CTP721009 DDL721009 DNH721009 DXD721009 EGZ721009 EQV721009 FAR721009 FKN721009 FUJ721009 GEF721009 GOB721009 GXX721009 HHT721009 HRP721009 IBL721009 ILH721009 IVD721009 JEZ721009 JOV721009 JYR721009 KIN721009 KSJ721009 LCF721009 LMB721009 LVX721009 MFT721009 MPP721009 MZL721009 NJH721009 NTD721009 OCZ721009 OMV721009 OWR721009 PGN721009 PQJ721009 QAF721009 QKB721009 QTX721009 RDT721009 RNP721009 RXL721009 SHH721009 SRD721009 TAZ721009 TKV721009 TUR721009 UEN721009 UOJ721009 UYF721009 VIB721009 VRX721009 WBT721009 WLP721009 WVL721009 D786545 IZ786545 SV786545 ACR786545 AMN786545 AWJ786545 BGF786545 BQB786545 BZX786545 CJT786545 CTP786545 DDL786545 DNH786545 DXD786545 EGZ786545 EQV786545 FAR786545 FKN786545 FUJ786545 GEF786545 GOB786545 GXX786545 HHT786545 HRP786545 IBL786545 ILH786545 IVD786545 JEZ786545 JOV786545 JYR786545 KIN786545 KSJ786545 LCF786545 LMB786545 LVX786545 MFT786545 MPP786545 MZL786545 NJH786545 NTD786545 OCZ786545 OMV786545 OWR786545 PGN786545 PQJ786545 QAF786545 QKB786545 QTX786545 RDT786545 RNP786545 RXL786545 SHH786545 SRD786545 TAZ786545 TKV786545 TUR786545 UEN786545 UOJ786545 UYF786545 VIB786545 VRX786545 WBT786545 WLP786545 WVL786545 D852081 IZ852081 SV852081 ACR852081 AMN852081 AWJ852081 BGF852081 BQB852081 BZX852081 CJT852081 CTP852081 DDL852081 DNH852081 DXD852081 EGZ852081 EQV852081 FAR852081 FKN852081 FUJ852081 GEF852081 GOB852081 GXX852081 HHT852081 HRP852081 IBL852081 ILH852081 IVD852081 JEZ852081 JOV852081 JYR852081 KIN852081 KSJ852081 LCF852081 LMB852081 LVX852081 MFT852081 MPP852081 MZL852081 NJH852081 NTD852081 OCZ852081 OMV852081 OWR852081 PGN852081 PQJ852081 QAF852081 QKB852081 QTX852081 RDT852081 RNP852081 RXL852081 SHH852081 SRD852081 TAZ852081 TKV852081 TUR852081 UEN852081 UOJ852081 UYF852081 VIB852081 VRX852081 WBT852081 WLP852081 WVL852081 D917617 IZ917617 SV917617 ACR917617 AMN917617 AWJ917617 BGF917617 BQB917617 BZX917617 CJT917617 CTP917617 DDL917617 DNH917617 DXD917617 EGZ917617 EQV917617 FAR917617 FKN917617 FUJ917617 GEF917617 GOB917617 GXX917617 HHT917617 HRP917617 IBL917617 ILH917617 IVD917617 JEZ917617 JOV917617 JYR917617 KIN917617 KSJ917617 LCF917617 LMB917617 LVX917617 MFT917617 MPP917617 MZL917617 NJH917617 NTD917617 OCZ917617 OMV917617 OWR917617 PGN917617 PQJ917617 QAF917617 QKB917617 QTX917617 RDT917617 RNP917617 RXL917617 SHH917617 SRD917617 TAZ917617 TKV917617 TUR917617 UEN917617 UOJ917617 UYF917617 VIB917617 VRX917617 WBT917617 WLP917617 WVL917617 D983153 IZ983153 SV983153 ACR983153 AMN983153 AWJ983153 BGF983153 BQB983153 BZX983153 CJT983153 CTP983153 DDL983153 DNH983153 DXD983153 EGZ983153 EQV983153 FAR983153 FKN983153 FUJ983153 GEF983153 GOB983153 GXX983153 HHT983153 HRP983153 IBL983153 ILH983153 IVD983153 JEZ983153 JOV983153 JYR983153 KIN983153 KSJ983153 LCF983153 LMB983153 LVX983153 MFT983153 MPP983153 MZL983153 NJH983153 NTD983153 OCZ983153 OMV983153 OWR983153 PGN983153 PQJ983153 QAF983153 QKB983153 QTX983153 RDT983153 RNP983153 RXL983153 SHH983153 SRD983153 TAZ983153 TKV983153 TUR983153 UEN983153 UOJ983153 UYF983153 VIB983153 VRX983153 WBT983153 WLP983153 WVL983153 D104:D105 IZ104:IZ105 SV104:SV105 ACR104:ACR105 AMN104:AMN105 AWJ104:AWJ105 BGF104:BGF105 BQB104:BQB105 BZX104:BZX105 CJT104:CJT105 CTP104:CTP105 DDL104:DDL105 DNH104:DNH105 DXD104:DXD105 EGZ104:EGZ105 EQV104:EQV105 FAR104:FAR105 FKN104:FKN105 FUJ104:FUJ105 GEF104:GEF105 GOB104:GOB105 GXX104:GXX105 HHT104:HHT105 HRP104:HRP105 IBL104:IBL105 ILH104:ILH105 IVD104:IVD105 JEZ104:JEZ105 JOV104:JOV105 JYR104:JYR105 KIN104:KIN105 KSJ104:KSJ105 LCF104:LCF105 LMB104:LMB105 LVX104:LVX105 MFT104:MFT105 MPP104:MPP105 MZL104:MZL105 NJH104:NJH105 NTD104:NTD105 OCZ104:OCZ105 OMV104:OMV105 OWR104:OWR105 PGN104:PGN105 PQJ104:PQJ105 QAF104:QAF105 QKB104:QKB105 QTX104:QTX105 RDT104:RDT105 RNP104:RNP105 RXL104:RXL105 SHH104:SHH105 SRD104:SRD105 TAZ104:TAZ105 TKV104:TKV105 TUR104:TUR105 UEN104:UEN105 UOJ104:UOJ105 UYF104:UYF105 VIB104:VIB105 VRX104:VRX105 WBT104:WBT105 WLP104:WLP105 WVL104:WVL105 D65640:D65641 IZ65640:IZ65641 SV65640:SV65641 ACR65640:ACR65641 AMN65640:AMN65641 AWJ65640:AWJ65641 BGF65640:BGF65641 BQB65640:BQB65641 BZX65640:BZX65641 CJT65640:CJT65641 CTP65640:CTP65641 DDL65640:DDL65641 DNH65640:DNH65641 DXD65640:DXD65641 EGZ65640:EGZ65641 EQV65640:EQV65641 FAR65640:FAR65641 FKN65640:FKN65641 FUJ65640:FUJ65641 GEF65640:GEF65641 GOB65640:GOB65641 GXX65640:GXX65641 HHT65640:HHT65641 HRP65640:HRP65641 IBL65640:IBL65641 ILH65640:ILH65641 IVD65640:IVD65641 JEZ65640:JEZ65641 JOV65640:JOV65641 JYR65640:JYR65641 KIN65640:KIN65641 KSJ65640:KSJ65641 LCF65640:LCF65641 LMB65640:LMB65641 LVX65640:LVX65641 MFT65640:MFT65641 MPP65640:MPP65641 MZL65640:MZL65641 NJH65640:NJH65641 NTD65640:NTD65641 OCZ65640:OCZ65641 OMV65640:OMV65641 OWR65640:OWR65641 PGN65640:PGN65641 PQJ65640:PQJ65641 QAF65640:QAF65641 QKB65640:QKB65641 QTX65640:QTX65641 RDT65640:RDT65641 RNP65640:RNP65641 RXL65640:RXL65641 SHH65640:SHH65641 SRD65640:SRD65641 TAZ65640:TAZ65641 TKV65640:TKV65641 TUR65640:TUR65641 UEN65640:UEN65641 UOJ65640:UOJ65641 UYF65640:UYF65641 VIB65640:VIB65641 VRX65640:VRX65641 WBT65640:WBT65641 WLP65640:WLP65641 WVL65640:WVL65641 D131176:D131177 IZ131176:IZ131177 SV131176:SV131177 ACR131176:ACR131177 AMN131176:AMN131177 AWJ131176:AWJ131177 BGF131176:BGF131177 BQB131176:BQB131177 BZX131176:BZX131177 CJT131176:CJT131177 CTP131176:CTP131177 DDL131176:DDL131177 DNH131176:DNH131177 DXD131176:DXD131177 EGZ131176:EGZ131177 EQV131176:EQV131177 FAR131176:FAR131177 FKN131176:FKN131177 FUJ131176:FUJ131177 GEF131176:GEF131177 GOB131176:GOB131177 GXX131176:GXX131177 HHT131176:HHT131177 HRP131176:HRP131177 IBL131176:IBL131177 ILH131176:ILH131177 IVD131176:IVD131177 JEZ131176:JEZ131177 JOV131176:JOV131177 JYR131176:JYR131177 KIN131176:KIN131177 KSJ131176:KSJ131177 LCF131176:LCF131177 LMB131176:LMB131177 LVX131176:LVX131177 MFT131176:MFT131177 MPP131176:MPP131177 MZL131176:MZL131177 NJH131176:NJH131177 NTD131176:NTD131177 OCZ131176:OCZ131177 OMV131176:OMV131177 OWR131176:OWR131177 PGN131176:PGN131177 PQJ131176:PQJ131177 QAF131176:QAF131177 QKB131176:QKB131177 QTX131176:QTX131177 RDT131176:RDT131177 RNP131176:RNP131177 RXL131176:RXL131177 SHH131176:SHH131177 SRD131176:SRD131177 TAZ131176:TAZ131177 TKV131176:TKV131177 TUR131176:TUR131177 UEN131176:UEN131177 UOJ131176:UOJ131177 UYF131176:UYF131177 VIB131176:VIB131177 VRX131176:VRX131177 WBT131176:WBT131177 WLP131176:WLP131177 WVL131176:WVL131177 D196712:D196713 IZ196712:IZ196713 SV196712:SV196713 ACR196712:ACR196713 AMN196712:AMN196713 AWJ196712:AWJ196713 BGF196712:BGF196713 BQB196712:BQB196713 BZX196712:BZX196713 CJT196712:CJT196713 CTP196712:CTP196713 DDL196712:DDL196713 DNH196712:DNH196713 DXD196712:DXD196713 EGZ196712:EGZ196713 EQV196712:EQV196713 FAR196712:FAR196713 FKN196712:FKN196713 FUJ196712:FUJ196713 GEF196712:GEF196713 GOB196712:GOB196713 GXX196712:GXX196713 HHT196712:HHT196713 HRP196712:HRP196713 IBL196712:IBL196713 ILH196712:ILH196713 IVD196712:IVD196713 JEZ196712:JEZ196713 JOV196712:JOV196713 JYR196712:JYR196713 KIN196712:KIN196713 KSJ196712:KSJ196713 LCF196712:LCF196713 LMB196712:LMB196713 LVX196712:LVX196713 MFT196712:MFT196713 MPP196712:MPP196713 MZL196712:MZL196713 NJH196712:NJH196713 NTD196712:NTD196713 OCZ196712:OCZ196713 OMV196712:OMV196713 OWR196712:OWR196713 PGN196712:PGN196713 PQJ196712:PQJ196713 QAF196712:QAF196713 QKB196712:QKB196713 QTX196712:QTX196713 RDT196712:RDT196713 RNP196712:RNP196713 RXL196712:RXL196713 SHH196712:SHH196713 SRD196712:SRD196713 TAZ196712:TAZ196713 TKV196712:TKV196713 TUR196712:TUR196713 UEN196712:UEN196713 UOJ196712:UOJ196713 UYF196712:UYF196713 VIB196712:VIB196713 VRX196712:VRX196713 WBT196712:WBT196713 WLP196712:WLP196713 WVL196712:WVL196713 D262248:D262249 IZ262248:IZ262249 SV262248:SV262249 ACR262248:ACR262249 AMN262248:AMN262249 AWJ262248:AWJ262249 BGF262248:BGF262249 BQB262248:BQB262249 BZX262248:BZX262249 CJT262248:CJT262249 CTP262248:CTP262249 DDL262248:DDL262249 DNH262248:DNH262249 DXD262248:DXD262249 EGZ262248:EGZ262249 EQV262248:EQV262249 FAR262248:FAR262249 FKN262248:FKN262249 FUJ262248:FUJ262249 GEF262248:GEF262249 GOB262248:GOB262249 GXX262248:GXX262249 HHT262248:HHT262249 HRP262248:HRP262249 IBL262248:IBL262249 ILH262248:ILH262249 IVD262248:IVD262249 JEZ262248:JEZ262249 JOV262248:JOV262249 JYR262248:JYR262249 KIN262248:KIN262249 KSJ262248:KSJ262249 LCF262248:LCF262249 LMB262248:LMB262249 LVX262248:LVX262249 MFT262248:MFT262249 MPP262248:MPP262249 MZL262248:MZL262249 NJH262248:NJH262249 NTD262248:NTD262249 OCZ262248:OCZ262249 OMV262248:OMV262249 OWR262248:OWR262249 PGN262248:PGN262249 PQJ262248:PQJ262249 QAF262248:QAF262249 QKB262248:QKB262249 QTX262248:QTX262249 RDT262248:RDT262249 RNP262248:RNP262249 RXL262248:RXL262249 SHH262248:SHH262249 SRD262248:SRD262249 TAZ262248:TAZ262249 TKV262248:TKV262249 TUR262248:TUR262249 UEN262248:UEN262249 UOJ262248:UOJ262249 UYF262248:UYF262249 VIB262248:VIB262249 VRX262248:VRX262249 WBT262248:WBT262249 WLP262248:WLP262249 WVL262248:WVL262249 D327784:D327785 IZ327784:IZ327785 SV327784:SV327785 ACR327784:ACR327785 AMN327784:AMN327785 AWJ327784:AWJ327785 BGF327784:BGF327785 BQB327784:BQB327785 BZX327784:BZX327785 CJT327784:CJT327785 CTP327784:CTP327785 DDL327784:DDL327785 DNH327784:DNH327785 DXD327784:DXD327785 EGZ327784:EGZ327785 EQV327784:EQV327785 FAR327784:FAR327785 FKN327784:FKN327785 FUJ327784:FUJ327785 GEF327784:GEF327785 GOB327784:GOB327785 GXX327784:GXX327785 HHT327784:HHT327785 HRP327784:HRP327785 IBL327784:IBL327785 ILH327784:ILH327785 IVD327784:IVD327785 JEZ327784:JEZ327785 JOV327784:JOV327785 JYR327784:JYR327785 KIN327784:KIN327785 KSJ327784:KSJ327785 LCF327784:LCF327785 LMB327784:LMB327785 LVX327784:LVX327785 MFT327784:MFT327785 MPP327784:MPP327785 MZL327784:MZL327785 NJH327784:NJH327785 NTD327784:NTD327785 OCZ327784:OCZ327785 OMV327784:OMV327785 OWR327784:OWR327785 PGN327784:PGN327785 PQJ327784:PQJ327785 QAF327784:QAF327785 QKB327784:QKB327785 QTX327784:QTX327785 RDT327784:RDT327785 RNP327784:RNP327785 RXL327784:RXL327785 SHH327784:SHH327785 SRD327784:SRD327785 TAZ327784:TAZ327785 TKV327784:TKV327785 TUR327784:TUR327785 UEN327784:UEN327785 UOJ327784:UOJ327785 UYF327784:UYF327785 VIB327784:VIB327785 VRX327784:VRX327785 WBT327784:WBT327785 WLP327784:WLP327785 WVL327784:WVL327785 D393320:D393321 IZ393320:IZ393321 SV393320:SV393321 ACR393320:ACR393321 AMN393320:AMN393321 AWJ393320:AWJ393321 BGF393320:BGF393321 BQB393320:BQB393321 BZX393320:BZX393321 CJT393320:CJT393321 CTP393320:CTP393321 DDL393320:DDL393321 DNH393320:DNH393321 DXD393320:DXD393321 EGZ393320:EGZ393321 EQV393320:EQV393321 FAR393320:FAR393321 FKN393320:FKN393321 FUJ393320:FUJ393321 GEF393320:GEF393321 GOB393320:GOB393321 GXX393320:GXX393321 HHT393320:HHT393321 HRP393320:HRP393321 IBL393320:IBL393321 ILH393320:ILH393321 IVD393320:IVD393321 JEZ393320:JEZ393321 JOV393320:JOV393321 JYR393320:JYR393321 KIN393320:KIN393321 KSJ393320:KSJ393321 LCF393320:LCF393321 LMB393320:LMB393321 LVX393320:LVX393321 MFT393320:MFT393321 MPP393320:MPP393321 MZL393320:MZL393321 NJH393320:NJH393321 NTD393320:NTD393321 OCZ393320:OCZ393321 OMV393320:OMV393321 OWR393320:OWR393321 PGN393320:PGN393321 PQJ393320:PQJ393321 QAF393320:QAF393321 QKB393320:QKB393321 QTX393320:QTX393321 RDT393320:RDT393321 RNP393320:RNP393321 RXL393320:RXL393321 SHH393320:SHH393321 SRD393320:SRD393321 TAZ393320:TAZ393321 TKV393320:TKV393321 TUR393320:TUR393321 UEN393320:UEN393321 UOJ393320:UOJ393321 UYF393320:UYF393321 VIB393320:VIB393321 VRX393320:VRX393321 WBT393320:WBT393321 WLP393320:WLP393321 WVL393320:WVL393321 D458856:D458857 IZ458856:IZ458857 SV458856:SV458857 ACR458856:ACR458857 AMN458856:AMN458857 AWJ458856:AWJ458857 BGF458856:BGF458857 BQB458856:BQB458857 BZX458856:BZX458857 CJT458856:CJT458857 CTP458856:CTP458857 DDL458856:DDL458857 DNH458856:DNH458857 DXD458856:DXD458857 EGZ458856:EGZ458857 EQV458856:EQV458857 FAR458856:FAR458857 FKN458856:FKN458857 FUJ458856:FUJ458857 GEF458856:GEF458857 GOB458856:GOB458857 GXX458856:GXX458857 HHT458856:HHT458857 HRP458856:HRP458857 IBL458856:IBL458857 ILH458856:ILH458857 IVD458856:IVD458857 JEZ458856:JEZ458857 JOV458856:JOV458857 JYR458856:JYR458857 KIN458856:KIN458857 KSJ458856:KSJ458857 LCF458856:LCF458857 LMB458856:LMB458857 LVX458856:LVX458857 MFT458856:MFT458857 MPP458856:MPP458857 MZL458856:MZL458857 NJH458856:NJH458857 NTD458856:NTD458857 OCZ458856:OCZ458857 OMV458856:OMV458857 OWR458856:OWR458857 PGN458856:PGN458857 PQJ458856:PQJ458857 QAF458856:QAF458857 QKB458856:QKB458857 QTX458856:QTX458857 RDT458856:RDT458857 RNP458856:RNP458857 RXL458856:RXL458857 SHH458856:SHH458857 SRD458856:SRD458857 TAZ458856:TAZ458857 TKV458856:TKV458857 TUR458856:TUR458857 UEN458856:UEN458857 UOJ458856:UOJ458857 UYF458856:UYF458857 VIB458856:VIB458857 VRX458856:VRX458857 WBT458856:WBT458857 WLP458856:WLP458857 WVL458856:WVL458857 D524392:D524393 IZ524392:IZ524393 SV524392:SV524393 ACR524392:ACR524393 AMN524392:AMN524393 AWJ524392:AWJ524393 BGF524392:BGF524393 BQB524392:BQB524393 BZX524392:BZX524393 CJT524392:CJT524393 CTP524392:CTP524393 DDL524392:DDL524393 DNH524392:DNH524393 DXD524392:DXD524393 EGZ524392:EGZ524393 EQV524392:EQV524393 FAR524392:FAR524393 FKN524392:FKN524393 FUJ524392:FUJ524393 GEF524392:GEF524393 GOB524392:GOB524393 GXX524392:GXX524393 HHT524392:HHT524393 HRP524392:HRP524393 IBL524392:IBL524393 ILH524392:ILH524393 IVD524392:IVD524393 JEZ524392:JEZ524393 JOV524392:JOV524393 JYR524392:JYR524393 KIN524392:KIN524393 KSJ524392:KSJ524393 LCF524392:LCF524393 LMB524392:LMB524393 LVX524392:LVX524393 MFT524392:MFT524393 MPP524392:MPP524393 MZL524392:MZL524393 NJH524392:NJH524393 NTD524392:NTD524393 OCZ524392:OCZ524393 OMV524392:OMV524393 OWR524392:OWR524393 PGN524392:PGN524393 PQJ524392:PQJ524393 QAF524392:QAF524393 QKB524392:QKB524393 QTX524392:QTX524393 RDT524392:RDT524393 RNP524392:RNP524393 RXL524392:RXL524393 SHH524392:SHH524393 SRD524392:SRD524393 TAZ524392:TAZ524393 TKV524392:TKV524393 TUR524392:TUR524393 UEN524392:UEN524393 UOJ524392:UOJ524393 UYF524392:UYF524393 VIB524392:VIB524393 VRX524392:VRX524393 WBT524392:WBT524393 WLP524392:WLP524393 WVL524392:WVL524393 D589928:D589929 IZ589928:IZ589929 SV589928:SV589929 ACR589928:ACR589929 AMN589928:AMN589929 AWJ589928:AWJ589929 BGF589928:BGF589929 BQB589928:BQB589929 BZX589928:BZX589929 CJT589928:CJT589929 CTP589928:CTP589929 DDL589928:DDL589929 DNH589928:DNH589929 DXD589928:DXD589929 EGZ589928:EGZ589929 EQV589928:EQV589929 FAR589928:FAR589929 FKN589928:FKN589929 FUJ589928:FUJ589929 GEF589928:GEF589929 GOB589928:GOB589929 GXX589928:GXX589929 HHT589928:HHT589929 HRP589928:HRP589929 IBL589928:IBL589929 ILH589928:ILH589929 IVD589928:IVD589929 JEZ589928:JEZ589929 JOV589928:JOV589929 JYR589928:JYR589929 KIN589928:KIN589929 KSJ589928:KSJ589929 LCF589928:LCF589929 LMB589928:LMB589929 LVX589928:LVX589929 MFT589928:MFT589929 MPP589928:MPP589929 MZL589928:MZL589929 NJH589928:NJH589929 NTD589928:NTD589929 OCZ589928:OCZ589929 OMV589928:OMV589929 OWR589928:OWR589929 PGN589928:PGN589929 PQJ589928:PQJ589929 QAF589928:QAF589929 QKB589928:QKB589929 QTX589928:QTX589929 RDT589928:RDT589929 RNP589928:RNP589929 RXL589928:RXL589929 SHH589928:SHH589929 SRD589928:SRD589929 TAZ589928:TAZ589929 TKV589928:TKV589929 TUR589928:TUR589929 UEN589928:UEN589929 UOJ589928:UOJ589929 UYF589928:UYF589929 VIB589928:VIB589929 VRX589928:VRX589929 WBT589928:WBT589929 WLP589928:WLP589929 WVL589928:WVL589929 D655464:D655465 IZ655464:IZ655465 SV655464:SV655465 ACR655464:ACR655465 AMN655464:AMN655465 AWJ655464:AWJ655465 BGF655464:BGF655465 BQB655464:BQB655465 BZX655464:BZX655465 CJT655464:CJT655465 CTP655464:CTP655465 DDL655464:DDL655465 DNH655464:DNH655465 DXD655464:DXD655465 EGZ655464:EGZ655465 EQV655464:EQV655465 FAR655464:FAR655465 FKN655464:FKN655465 FUJ655464:FUJ655465 GEF655464:GEF655465 GOB655464:GOB655465 GXX655464:GXX655465 HHT655464:HHT655465 HRP655464:HRP655465 IBL655464:IBL655465 ILH655464:ILH655465 IVD655464:IVD655465 JEZ655464:JEZ655465 JOV655464:JOV655465 JYR655464:JYR655465 KIN655464:KIN655465 KSJ655464:KSJ655465 LCF655464:LCF655465 LMB655464:LMB655465 LVX655464:LVX655465 MFT655464:MFT655465 MPP655464:MPP655465 MZL655464:MZL655465 NJH655464:NJH655465 NTD655464:NTD655465 OCZ655464:OCZ655465 OMV655464:OMV655465 OWR655464:OWR655465 PGN655464:PGN655465 PQJ655464:PQJ655465 QAF655464:QAF655465 QKB655464:QKB655465 QTX655464:QTX655465 RDT655464:RDT655465 RNP655464:RNP655465 RXL655464:RXL655465 SHH655464:SHH655465 SRD655464:SRD655465 TAZ655464:TAZ655465 TKV655464:TKV655465 TUR655464:TUR655465 UEN655464:UEN655465 UOJ655464:UOJ655465 UYF655464:UYF655465 VIB655464:VIB655465 VRX655464:VRX655465 WBT655464:WBT655465 WLP655464:WLP655465 WVL655464:WVL655465 D721000:D721001 IZ721000:IZ721001 SV721000:SV721001 ACR721000:ACR721001 AMN721000:AMN721001 AWJ721000:AWJ721001 BGF721000:BGF721001 BQB721000:BQB721001 BZX721000:BZX721001 CJT721000:CJT721001 CTP721000:CTP721001 DDL721000:DDL721001 DNH721000:DNH721001 DXD721000:DXD721001 EGZ721000:EGZ721001 EQV721000:EQV721001 FAR721000:FAR721001 FKN721000:FKN721001 FUJ721000:FUJ721001 GEF721000:GEF721001 GOB721000:GOB721001 GXX721000:GXX721001 HHT721000:HHT721001 HRP721000:HRP721001 IBL721000:IBL721001 ILH721000:ILH721001 IVD721000:IVD721001 JEZ721000:JEZ721001 JOV721000:JOV721001 JYR721000:JYR721001 KIN721000:KIN721001 KSJ721000:KSJ721001 LCF721000:LCF721001 LMB721000:LMB721001 LVX721000:LVX721001 MFT721000:MFT721001 MPP721000:MPP721001 MZL721000:MZL721001 NJH721000:NJH721001 NTD721000:NTD721001 OCZ721000:OCZ721001 OMV721000:OMV721001 OWR721000:OWR721001 PGN721000:PGN721001 PQJ721000:PQJ721001 QAF721000:QAF721001 QKB721000:QKB721001 QTX721000:QTX721001 RDT721000:RDT721001 RNP721000:RNP721001 RXL721000:RXL721001 SHH721000:SHH721001 SRD721000:SRD721001 TAZ721000:TAZ721001 TKV721000:TKV721001 TUR721000:TUR721001 UEN721000:UEN721001 UOJ721000:UOJ721001 UYF721000:UYF721001 VIB721000:VIB721001 VRX721000:VRX721001 WBT721000:WBT721001 WLP721000:WLP721001 WVL721000:WVL721001 D786536:D786537 IZ786536:IZ786537 SV786536:SV786537 ACR786536:ACR786537 AMN786536:AMN786537 AWJ786536:AWJ786537 BGF786536:BGF786537 BQB786536:BQB786537 BZX786536:BZX786537 CJT786536:CJT786537 CTP786536:CTP786537 DDL786536:DDL786537 DNH786536:DNH786537 DXD786536:DXD786537 EGZ786536:EGZ786537 EQV786536:EQV786537 FAR786536:FAR786537 FKN786536:FKN786537 FUJ786536:FUJ786537 GEF786536:GEF786537 GOB786536:GOB786537 GXX786536:GXX786537 HHT786536:HHT786537 HRP786536:HRP786537 IBL786536:IBL786537 ILH786536:ILH786537 IVD786536:IVD786537 JEZ786536:JEZ786537 JOV786536:JOV786537 JYR786536:JYR786537 KIN786536:KIN786537 KSJ786536:KSJ786537 LCF786536:LCF786537 LMB786536:LMB786537 LVX786536:LVX786537 MFT786536:MFT786537 MPP786536:MPP786537 MZL786536:MZL786537 NJH786536:NJH786537 NTD786536:NTD786537 OCZ786536:OCZ786537 OMV786536:OMV786537 OWR786536:OWR786537 PGN786536:PGN786537 PQJ786536:PQJ786537 QAF786536:QAF786537 QKB786536:QKB786537 QTX786536:QTX786537 RDT786536:RDT786537 RNP786536:RNP786537 RXL786536:RXL786537 SHH786536:SHH786537 SRD786536:SRD786537 TAZ786536:TAZ786537 TKV786536:TKV786537 TUR786536:TUR786537 UEN786536:UEN786537 UOJ786536:UOJ786537 UYF786536:UYF786537 VIB786536:VIB786537 VRX786536:VRX786537 WBT786536:WBT786537 WLP786536:WLP786537 WVL786536:WVL786537 D852072:D852073 IZ852072:IZ852073 SV852072:SV852073 ACR852072:ACR852073 AMN852072:AMN852073 AWJ852072:AWJ852073 BGF852072:BGF852073 BQB852072:BQB852073 BZX852072:BZX852073 CJT852072:CJT852073 CTP852072:CTP852073 DDL852072:DDL852073 DNH852072:DNH852073 DXD852072:DXD852073 EGZ852072:EGZ852073 EQV852072:EQV852073 FAR852072:FAR852073 FKN852072:FKN852073 FUJ852072:FUJ852073 GEF852072:GEF852073 GOB852072:GOB852073 GXX852072:GXX852073 HHT852072:HHT852073 HRP852072:HRP852073 IBL852072:IBL852073 ILH852072:ILH852073 IVD852072:IVD852073 JEZ852072:JEZ852073 JOV852072:JOV852073 JYR852072:JYR852073 KIN852072:KIN852073 KSJ852072:KSJ852073 LCF852072:LCF852073 LMB852072:LMB852073 LVX852072:LVX852073 MFT852072:MFT852073 MPP852072:MPP852073 MZL852072:MZL852073 NJH852072:NJH852073 NTD852072:NTD852073 OCZ852072:OCZ852073 OMV852072:OMV852073 OWR852072:OWR852073 PGN852072:PGN852073 PQJ852072:PQJ852073 QAF852072:QAF852073 QKB852072:QKB852073 QTX852072:QTX852073 RDT852072:RDT852073 RNP852072:RNP852073 RXL852072:RXL852073 SHH852072:SHH852073 SRD852072:SRD852073 TAZ852072:TAZ852073 TKV852072:TKV852073 TUR852072:TUR852073 UEN852072:UEN852073 UOJ852072:UOJ852073 UYF852072:UYF852073 VIB852072:VIB852073 VRX852072:VRX852073 WBT852072:WBT852073 WLP852072:WLP852073 WVL852072:WVL852073 D917608:D917609 IZ917608:IZ917609 SV917608:SV917609 ACR917608:ACR917609 AMN917608:AMN917609 AWJ917608:AWJ917609 BGF917608:BGF917609 BQB917608:BQB917609 BZX917608:BZX917609 CJT917608:CJT917609 CTP917608:CTP917609 DDL917608:DDL917609 DNH917608:DNH917609 DXD917608:DXD917609 EGZ917608:EGZ917609 EQV917608:EQV917609 FAR917608:FAR917609 FKN917608:FKN917609 FUJ917608:FUJ917609 GEF917608:GEF917609 GOB917608:GOB917609 GXX917608:GXX917609 HHT917608:HHT917609 HRP917608:HRP917609 IBL917608:IBL917609 ILH917608:ILH917609 IVD917608:IVD917609 JEZ917608:JEZ917609 JOV917608:JOV917609 JYR917608:JYR917609 KIN917608:KIN917609 KSJ917608:KSJ917609 LCF917608:LCF917609 LMB917608:LMB917609 LVX917608:LVX917609 MFT917608:MFT917609 MPP917608:MPP917609 MZL917608:MZL917609 NJH917608:NJH917609 NTD917608:NTD917609 OCZ917608:OCZ917609 OMV917608:OMV917609 OWR917608:OWR917609 PGN917608:PGN917609 PQJ917608:PQJ917609 QAF917608:QAF917609 QKB917608:QKB917609 QTX917608:QTX917609 RDT917608:RDT917609 RNP917608:RNP917609 RXL917608:RXL917609 SHH917608:SHH917609 SRD917608:SRD917609 TAZ917608:TAZ917609 TKV917608:TKV917609 TUR917608:TUR917609 UEN917608:UEN917609 UOJ917608:UOJ917609 UYF917608:UYF917609 VIB917608:VIB917609 VRX917608:VRX917609 WBT917608:WBT917609 WLP917608:WLP917609 WVL917608:WVL917609 D983144:D983145 IZ983144:IZ983145 SV983144:SV983145 ACR983144:ACR983145 AMN983144:AMN983145 AWJ983144:AWJ983145 BGF983144:BGF983145 BQB983144:BQB983145 BZX983144:BZX983145 CJT983144:CJT983145 CTP983144:CTP983145 DDL983144:DDL983145 DNH983144:DNH983145 DXD983144:DXD983145 EGZ983144:EGZ983145 EQV983144:EQV983145 FAR983144:FAR983145 FKN983144:FKN983145 FUJ983144:FUJ983145 GEF983144:GEF983145 GOB983144:GOB983145 GXX983144:GXX983145 HHT983144:HHT983145 HRP983144:HRP983145 IBL983144:IBL983145 ILH983144:ILH983145 IVD983144:IVD983145 JEZ983144:JEZ983145 JOV983144:JOV983145 JYR983144:JYR983145 KIN983144:KIN983145 KSJ983144:KSJ983145 LCF983144:LCF983145 LMB983144:LMB983145 LVX983144:LVX983145 MFT983144:MFT983145 MPP983144:MPP983145 MZL983144:MZL983145 NJH983144:NJH983145 NTD983144:NTD983145 OCZ983144:OCZ983145 OMV983144:OMV983145 OWR983144:OWR983145 PGN983144:PGN983145 PQJ983144:PQJ983145 QAF983144:QAF983145 QKB983144:QKB983145 QTX983144:QTX983145 RDT983144:RDT983145 RNP983144:RNP983145 RXL983144:RXL983145 SHH983144:SHH983145 SRD983144:SRD983145 TAZ983144:TAZ983145 TKV983144:TKV983145 TUR983144:TUR983145 UEN983144:UEN983145 UOJ983144:UOJ983145 UYF983144:UYF983145 VIB983144:VIB983145 VRX983144:VRX983145 WBT983144:WBT983145 WLP983144:WLP983145 WVL983144:WVL983145 C71 IY71 SU71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C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C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C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C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C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C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C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C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C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C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C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C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C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C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C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 D91:D101 IZ91:IZ101 SV91:SV101 ACR91:ACR101 AMN91:AMN101 AWJ91:AWJ101 BGF91:BGF101 BQB91:BQB101 BZX91:BZX101 CJT91:CJT101 CTP91:CTP101 DDL91:DDL101 DNH91:DNH101 DXD91:DXD101 EGZ91:EGZ101 EQV91:EQV101 FAR91:FAR101 FKN91:FKN101 FUJ91:FUJ101 GEF91:GEF101 GOB91:GOB101 GXX91:GXX101 HHT91:HHT101 HRP91:HRP101 IBL91:IBL101 ILH91:ILH101 IVD91:IVD101 JEZ91:JEZ101 JOV91:JOV101 JYR91:JYR101 KIN91:KIN101 KSJ91:KSJ101 LCF91:LCF101 LMB91:LMB101 LVX91:LVX101 MFT91:MFT101 MPP91:MPP101 MZL91:MZL101 NJH91:NJH101 NTD91:NTD101 OCZ91:OCZ101 OMV91:OMV101 OWR91:OWR101 PGN91:PGN101 PQJ91:PQJ101 QAF91:QAF101 QKB91:QKB101 QTX91:QTX101 RDT91:RDT101 RNP91:RNP101 RXL91:RXL101 SHH91:SHH101 SRD91:SRD101 TAZ91:TAZ101 TKV91:TKV101 TUR91:TUR101 UEN91:UEN101 UOJ91:UOJ101 UYF91:UYF101 VIB91:VIB101 VRX91:VRX101 WBT91:WBT101 WLP91:WLP101 WVL91:WVL101 D65627:D65637 IZ65627:IZ65637 SV65627:SV65637 ACR65627:ACR65637 AMN65627:AMN65637 AWJ65627:AWJ65637 BGF65627:BGF65637 BQB65627:BQB65637 BZX65627:BZX65637 CJT65627:CJT65637 CTP65627:CTP65637 DDL65627:DDL65637 DNH65627:DNH65637 DXD65627:DXD65637 EGZ65627:EGZ65637 EQV65627:EQV65637 FAR65627:FAR65637 FKN65627:FKN65637 FUJ65627:FUJ65637 GEF65627:GEF65637 GOB65627:GOB65637 GXX65627:GXX65637 HHT65627:HHT65637 HRP65627:HRP65637 IBL65627:IBL65637 ILH65627:ILH65637 IVD65627:IVD65637 JEZ65627:JEZ65637 JOV65627:JOV65637 JYR65627:JYR65637 KIN65627:KIN65637 KSJ65627:KSJ65637 LCF65627:LCF65637 LMB65627:LMB65637 LVX65627:LVX65637 MFT65627:MFT65637 MPP65627:MPP65637 MZL65627:MZL65637 NJH65627:NJH65637 NTD65627:NTD65637 OCZ65627:OCZ65637 OMV65627:OMV65637 OWR65627:OWR65637 PGN65627:PGN65637 PQJ65627:PQJ65637 QAF65627:QAF65637 QKB65627:QKB65637 QTX65627:QTX65637 RDT65627:RDT65637 RNP65627:RNP65637 RXL65627:RXL65637 SHH65627:SHH65637 SRD65627:SRD65637 TAZ65627:TAZ65637 TKV65627:TKV65637 TUR65627:TUR65637 UEN65627:UEN65637 UOJ65627:UOJ65637 UYF65627:UYF65637 VIB65627:VIB65637 VRX65627:VRX65637 WBT65627:WBT65637 WLP65627:WLP65637 WVL65627:WVL65637 D131163:D131173 IZ131163:IZ131173 SV131163:SV131173 ACR131163:ACR131173 AMN131163:AMN131173 AWJ131163:AWJ131173 BGF131163:BGF131173 BQB131163:BQB131173 BZX131163:BZX131173 CJT131163:CJT131173 CTP131163:CTP131173 DDL131163:DDL131173 DNH131163:DNH131173 DXD131163:DXD131173 EGZ131163:EGZ131173 EQV131163:EQV131173 FAR131163:FAR131173 FKN131163:FKN131173 FUJ131163:FUJ131173 GEF131163:GEF131173 GOB131163:GOB131173 GXX131163:GXX131173 HHT131163:HHT131173 HRP131163:HRP131173 IBL131163:IBL131173 ILH131163:ILH131173 IVD131163:IVD131173 JEZ131163:JEZ131173 JOV131163:JOV131173 JYR131163:JYR131173 KIN131163:KIN131173 KSJ131163:KSJ131173 LCF131163:LCF131173 LMB131163:LMB131173 LVX131163:LVX131173 MFT131163:MFT131173 MPP131163:MPP131173 MZL131163:MZL131173 NJH131163:NJH131173 NTD131163:NTD131173 OCZ131163:OCZ131173 OMV131163:OMV131173 OWR131163:OWR131173 PGN131163:PGN131173 PQJ131163:PQJ131173 QAF131163:QAF131173 QKB131163:QKB131173 QTX131163:QTX131173 RDT131163:RDT131173 RNP131163:RNP131173 RXL131163:RXL131173 SHH131163:SHH131173 SRD131163:SRD131173 TAZ131163:TAZ131173 TKV131163:TKV131173 TUR131163:TUR131173 UEN131163:UEN131173 UOJ131163:UOJ131173 UYF131163:UYF131173 VIB131163:VIB131173 VRX131163:VRX131173 WBT131163:WBT131173 WLP131163:WLP131173 WVL131163:WVL131173 D196699:D196709 IZ196699:IZ196709 SV196699:SV196709 ACR196699:ACR196709 AMN196699:AMN196709 AWJ196699:AWJ196709 BGF196699:BGF196709 BQB196699:BQB196709 BZX196699:BZX196709 CJT196699:CJT196709 CTP196699:CTP196709 DDL196699:DDL196709 DNH196699:DNH196709 DXD196699:DXD196709 EGZ196699:EGZ196709 EQV196699:EQV196709 FAR196699:FAR196709 FKN196699:FKN196709 FUJ196699:FUJ196709 GEF196699:GEF196709 GOB196699:GOB196709 GXX196699:GXX196709 HHT196699:HHT196709 HRP196699:HRP196709 IBL196699:IBL196709 ILH196699:ILH196709 IVD196699:IVD196709 JEZ196699:JEZ196709 JOV196699:JOV196709 JYR196699:JYR196709 KIN196699:KIN196709 KSJ196699:KSJ196709 LCF196699:LCF196709 LMB196699:LMB196709 LVX196699:LVX196709 MFT196699:MFT196709 MPP196699:MPP196709 MZL196699:MZL196709 NJH196699:NJH196709 NTD196699:NTD196709 OCZ196699:OCZ196709 OMV196699:OMV196709 OWR196699:OWR196709 PGN196699:PGN196709 PQJ196699:PQJ196709 QAF196699:QAF196709 QKB196699:QKB196709 QTX196699:QTX196709 RDT196699:RDT196709 RNP196699:RNP196709 RXL196699:RXL196709 SHH196699:SHH196709 SRD196699:SRD196709 TAZ196699:TAZ196709 TKV196699:TKV196709 TUR196699:TUR196709 UEN196699:UEN196709 UOJ196699:UOJ196709 UYF196699:UYF196709 VIB196699:VIB196709 VRX196699:VRX196709 WBT196699:WBT196709 WLP196699:WLP196709 WVL196699:WVL196709 D262235:D262245 IZ262235:IZ262245 SV262235:SV262245 ACR262235:ACR262245 AMN262235:AMN262245 AWJ262235:AWJ262245 BGF262235:BGF262245 BQB262235:BQB262245 BZX262235:BZX262245 CJT262235:CJT262245 CTP262235:CTP262245 DDL262235:DDL262245 DNH262235:DNH262245 DXD262235:DXD262245 EGZ262235:EGZ262245 EQV262235:EQV262245 FAR262235:FAR262245 FKN262235:FKN262245 FUJ262235:FUJ262245 GEF262235:GEF262245 GOB262235:GOB262245 GXX262235:GXX262245 HHT262235:HHT262245 HRP262235:HRP262245 IBL262235:IBL262245 ILH262235:ILH262245 IVD262235:IVD262245 JEZ262235:JEZ262245 JOV262235:JOV262245 JYR262235:JYR262245 KIN262235:KIN262245 KSJ262235:KSJ262245 LCF262235:LCF262245 LMB262235:LMB262245 LVX262235:LVX262245 MFT262235:MFT262245 MPP262235:MPP262245 MZL262235:MZL262245 NJH262235:NJH262245 NTD262235:NTD262245 OCZ262235:OCZ262245 OMV262235:OMV262245 OWR262235:OWR262245 PGN262235:PGN262245 PQJ262235:PQJ262245 QAF262235:QAF262245 QKB262235:QKB262245 QTX262235:QTX262245 RDT262235:RDT262245 RNP262235:RNP262245 RXL262235:RXL262245 SHH262235:SHH262245 SRD262235:SRD262245 TAZ262235:TAZ262245 TKV262235:TKV262245 TUR262235:TUR262245 UEN262235:UEN262245 UOJ262235:UOJ262245 UYF262235:UYF262245 VIB262235:VIB262245 VRX262235:VRX262245 WBT262235:WBT262245 WLP262235:WLP262245 WVL262235:WVL262245 D327771:D327781 IZ327771:IZ327781 SV327771:SV327781 ACR327771:ACR327781 AMN327771:AMN327781 AWJ327771:AWJ327781 BGF327771:BGF327781 BQB327771:BQB327781 BZX327771:BZX327781 CJT327771:CJT327781 CTP327771:CTP327781 DDL327771:DDL327781 DNH327771:DNH327781 DXD327771:DXD327781 EGZ327771:EGZ327781 EQV327771:EQV327781 FAR327771:FAR327781 FKN327771:FKN327781 FUJ327771:FUJ327781 GEF327771:GEF327781 GOB327771:GOB327781 GXX327771:GXX327781 HHT327771:HHT327781 HRP327771:HRP327781 IBL327771:IBL327781 ILH327771:ILH327781 IVD327771:IVD327781 JEZ327771:JEZ327781 JOV327771:JOV327781 JYR327771:JYR327781 KIN327771:KIN327781 KSJ327771:KSJ327781 LCF327771:LCF327781 LMB327771:LMB327781 LVX327771:LVX327781 MFT327771:MFT327781 MPP327771:MPP327781 MZL327771:MZL327781 NJH327771:NJH327781 NTD327771:NTD327781 OCZ327771:OCZ327781 OMV327771:OMV327781 OWR327771:OWR327781 PGN327771:PGN327781 PQJ327771:PQJ327781 QAF327771:QAF327781 QKB327771:QKB327781 QTX327771:QTX327781 RDT327771:RDT327781 RNP327771:RNP327781 RXL327771:RXL327781 SHH327771:SHH327781 SRD327771:SRD327781 TAZ327771:TAZ327781 TKV327771:TKV327781 TUR327771:TUR327781 UEN327771:UEN327781 UOJ327771:UOJ327781 UYF327771:UYF327781 VIB327771:VIB327781 VRX327771:VRX327781 WBT327771:WBT327781 WLP327771:WLP327781 WVL327771:WVL327781 D393307:D393317 IZ393307:IZ393317 SV393307:SV393317 ACR393307:ACR393317 AMN393307:AMN393317 AWJ393307:AWJ393317 BGF393307:BGF393317 BQB393307:BQB393317 BZX393307:BZX393317 CJT393307:CJT393317 CTP393307:CTP393317 DDL393307:DDL393317 DNH393307:DNH393317 DXD393307:DXD393317 EGZ393307:EGZ393317 EQV393307:EQV393317 FAR393307:FAR393317 FKN393307:FKN393317 FUJ393307:FUJ393317 GEF393307:GEF393317 GOB393307:GOB393317 GXX393307:GXX393317 HHT393307:HHT393317 HRP393307:HRP393317 IBL393307:IBL393317 ILH393307:ILH393317 IVD393307:IVD393317 JEZ393307:JEZ393317 JOV393307:JOV393317 JYR393307:JYR393317 KIN393307:KIN393317 KSJ393307:KSJ393317 LCF393307:LCF393317 LMB393307:LMB393317 LVX393307:LVX393317 MFT393307:MFT393317 MPP393307:MPP393317 MZL393307:MZL393317 NJH393307:NJH393317 NTD393307:NTD393317 OCZ393307:OCZ393317 OMV393307:OMV393317 OWR393307:OWR393317 PGN393307:PGN393317 PQJ393307:PQJ393317 QAF393307:QAF393317 QKB393307:QKB393317 QTX393307:QTX393317 RDT393307:RDT393317 RNP393307:RNP393317 RXL393307:RXL393317 SHH393307:SHH393317 SRD393307:SRD393317 TAZ393307:TAZ393317 TKV393307:TKV393317 TUR393307:TUR393317 UEN393307:UEN393317 UOJ393307:UOJ393317 UYF393307:UYF393317 VIB393307:VIB393317 VRX393307:VRX393317 WBT393307:WBT393317 WLP393307:WLP393317 WVL393307:WVL393317 D458843:D458853 IZ458843:IZ458853 SV458843:SV458853 ACR458843:ACR458853 AMN458843:AMN458853 AWJ458843:AWJ458853 BGF458843:BGF458853 BQB458843:BQB458853 BZX458843:BZX458853 CJT458843:CJT458853 CTP458843:CTP458853 DDL458843:DDL458853 DNH458843:DNH458853 DXD458843:DXD458853 EGZ458843:EGZ458853 EQV458843:EQV458853 FAR458843:FAR458853 FKN458843:FKN458853 FUJ458843:FUJ458853 GEF458843:GEF458853 GOB458843:GOB458853 GXX458843:GXX458853 HHT458843:HHT458853 HRP458843:HRP458853 IBL458843:IBL458853 ILH458843:ILH458853 IVD458843:IVD458853 JEZ458843:JEZ458853 JOV458843:JOV458853 JYR458843:JYR458853 KIN458843:KIN458853 KSJ458843:KSJ458853 LCF458843:LCF458853 LMB458843:LMB458853 LVX458843:LVX458853 MFT458843:MFT458853 MPP458843:MPP458853 MZL458843:MZL458853 NJH458843:NJH458853 NTD458843:NTD458853 OCZ458843:OCZ458853 OMV458843:OMV458853 OWR458843:OWR458853 PGN458843:PGN458853 PQJ458843:PQJ458853 QAF458843:QAF458853 QKB458843:QKB458853 QTX458843:QTX458853 RDT458843:RDT458853 RNP458843:RNP458853 RXL458843:RXL458853 SHH458843:SHH458853 SRD458843:SRD458853 TAZ458843:TAZ458853 TKV458843:TKV458853 TUR458843:TUR458853 UEN458843:UEN458853 UOJ458843:UOJ458853 UYF458843:UYF458853 VIB458843:VIB458853 VRX458843:VRX458853 WBT458843:WBT458853 WLP458843:WLP458853 WVL458843:WVL458853 D524379:D524389 IZ524379:IZ524389 SV524379:SV524389 ACR524379:ACR524389 AMN524379:AMN524389 AWJ524379:AWJ524389 BGF524379:BGF524389 BQB524379:BQB524389 BZX524379:BZX524389 CJT524379:CJT524389 CTP524379:CTP524389 DDL524379:DDL524389 DNH524379:DNH524389 DXD524379:DXD524389 EGZ524379:EGZ524389 EQV524379:EQV524389 FAR524379:FAR524389 FKN524379:FKN524389 FUJ524379:FUJ524389 GEF524379:GEF524389 GOB524379:GOB524389 GXX524379:GXX524389 HHT524379:HHT524389 HRP524379:HRP524389 IBL524379:IBL524389 ILH524379:ILH524389 IVD524379:IVD524389 JEZ524379:JEZ524389 JOV524379:JOV524389 JYR524379:JYR524389 KIN524379:KIN524389 KSJ524379:KSJ524389 LCF524379:LCF524389 LMB524379:LMB524389 LVX524379:LVX524389 MFT524379:MFT524389 MPP524379:MPP524389 MZL524379:MZL524389 NJH524379:NJH524389 NTD524379:NTD524389 OCZ524379:OCZ524389 OMV524379:OMV524389 OWR524379:OWR524389 PGN524379:PGN524389 PQJ524379:PQJ524389 QAF524379:QAF524389 QKB524379:QKB524389 QTX524379:QTX524389 RDT524379:RDT524389 RNP524379:RNP524389 RXL524379:RXL524389 SHH524379:SHH524389 SRD524379:SRD524389 TAZ524379:TAZ524389 TKV524379:TKV524389 TUR524379:TUR524389 UEN524379:UEN524389 UOJ524379:UOJ524389 UYF524379:UYF524389 VIB524379:VIB524389 VRX524379:VRX524389 WBT524379:WBT524389 WLP524379:WLP524389 WVL524379:WVL524389 D589915:D589925 IZ589915:IZ589925 SV589915:SV589925 ACR589915:ACR589925 AMN589915:AMN589925 AWJ589915:AWJ589925 BGF589915:BGF589925 BQB589915:BQB589925 BZX589915:BZX589925 CJT589915:CJT589925 CTP589915:CTP589925 DDL589915:DDL589925 DNH589915:DNH589925 DXD589915:DXD589925 EGZ589915:EGZ589925 EQV589915:EQV589925 FAR589915:FAR589925 FKN589915:FKN589925 FUJ589915:FUJ589925 GEF589915:GEF589925 GOB589915:GOB589925 GXX589915:GXX589925 HHT589915:HHT589925 HRP589915:HRP589925 IBL589915:IBL589925 ILH589915:ILH589925 IVD589915:IVD589925 JEZ589915:JEZ589925 JOV589915:JOV589925 JYR589915:JYR589925 KIN589915:KIN589925 KSJ589915:KSJ589925 LCF589915:LCF589925 LMB589915:LMB589925 LVX589915:LVX589925 MFT589915:MFT589925 MPP589915:MPP589925 MZL589915:MZL589925 NJH589915:NJH589925 NTD589915:NTD589925 OCZ589915:OCZ589925 OMV589915:OMV589925 OWR589915:OWR589925 PGN589915:PGN589925 PQJ589915:PQJ589925 QAF589915:QAF589925 QKB589915:QKB589925 QTX589915:QTX589925 RDT589915:RDT589925 RNP589915:RNP589925 RXL589915:RXL589925 SHH589915:SHH589925 SRD589915:SRD589925 TAZ589915:TAZ589925 TKV589915:TKV589925 TUR589915:TUR589925 UEN589915:UEN589925 UOJ589915:UOJ589925 UYF589915:UYF589925 VIB589915:VIB589925 VRX589915:VRX589925 WBT589915:WBT589925 WLP589915:WLP589925 WVL589915:WVL589925 D655451:D655461 IZ655451:IZ655461 SV655451:SV655461 ACR655451:ACR655461 AMN655451:AMN655461 AWJ655451:AWJ655461 BGF655451:BGF655461 BQB655451:BQB655461 BZX655451:BZX655461 CJT655451:CJT655461 CTP655451:CTP655461 DDL655451:DDL655461 DNH655451:DNH655461 DXD655451:DXD655461 EGZ655451:EGZ655461 EQV655451:EQV655461 FAR655451:FAR655461 FKN655451:FKN655461 FUJ655451:FUJ655461 GEF655451:GEF655461 GOB655451:GOB655461 GXX655451:GXX655461 HHT655451:HHT655461 HRP655451:HRP655461 IBL655451:IBL655461 ILH655451:ILH655461 IVD655451:IVD655461 JEZ655451:JEZ655461 JOV655451:JOV655461 JYR655451:JYR655461 KIN655451:KIN655461 KSJ655451:KSJ655461 LCF655451:LCF655461 LMB655451:LMB655461 LVX655451:LVX655461 MFT655451:MFT655461 MPP655451:MPP655461 MZL655451:MZL655461 NJH655451:NJH655461 NTD655451:NTD655461 OCZ655451:OCZ655461 OMV655451:OMV655461 OWR655451:OWR655461 PGN655451:PGN655461 PQJ655451:PQJ655461 QAF655451:QAF655461 QKB655451:QKB655461 QTX655451:QTX655461 RDT655451:RDT655461 RNP655451:RNP655461 RXL655451:RXL655461 SHH655451:SHH655461 SRD655451:SRD655461 TAZ655451:TAZ655461 TKV655451:TKV655461 TUR655451:TUR655461 UEN655451:UEN655461 UOJ655451:UOJ655461 UYF655451:UYF655461 VIB655451:VIB655461 VRX655451:VRX655461 WBT655451:WBT655461 WLP655451:WLP655461 WVL655451:WVL655461 D720987:D720997 IZ720987:IZ720997 SV720987:SV720997 ACR720987:ACR720997 AMN720987:AMN720997 AWJ720987:AWJ720997 BGF720987:BGF720997 BQB720987:BQB720997 BZX720987:BZX720997 CJT720987:CJT720997 CTP720987:CTP720997 DDL720987:DDL720997 DNH720987:DNH720997 DXD720987:DXD720997 EGZ720987:EGZ720997 EQV720987:EQV720997 FAR720987:FAR720997 FKN720987:FKN720997 FUJ720987:FUJ720997 GEF720987:GEF720997 GOB720987:GOB720997 GXX720987:GXX720997 HHT720987:HHT720997 HRP720987:HRP720997 IBL720987:IBL720997 ILH720987:ILH720997 IVD720987:IVD720997 JEZ720987:JEZ720997 JOV720987:JOV720997 JYR720987:JYR720997 KIN720987:KIN720997 KSJ720987:KSJ720997 LCF720987:LCF720997 LMB720987:LMB720997 LVX720987:LVX720997 MFT720987:MFT720997 MPP720987:MPP720997 MZL720987:MZL720997 NJH720987:NJH720997 NTD720987:NTD720997 OCZ720987:OCZ720997 OMV720987:OMV720997 OWR720987:OWR720997 PGN720987:PGN720997 PQJ720987:PQJ720997 QAF720987:QAF720997 QKB720987:QKB720997 QTX720987:QTX720997 RDT720987:RDT720997 RNP720987:RNP720997 RXL720987:RXL720997 SHH720987:SHH720997 SRD720987:SRD720997 TAZ720987:TAZ720997 TKV720987:TKV720997 TUR720987:TUR720997 UEN720987:UEN720997 UOJ720987:UOJ720997 UYF720987:UYF720997 VIB720987:VIB720997 VRX720987:VRX720997 WBT720987:WBT720997 WLP720987:WLP720997 WVL720987:WVL720997 D786523:D786533 IZ786523:IZ786533 SV786523:SV786533 ACR786523:ACR786533 AMN786523:AMN786533 AWJ786523:AWJ786533 BGF786523:BGF786533 BQB786523:BQB786533 BZX786523:BZX786533 CJT786523:CJT786533 CTP786523:CTP786533 DDL786523:DDL786533 DNH786523:DNH786533 DXD786523:DXD786533 EGZ786523:EGZ786533 EQV786523:EQV786533 FAR786523:FAR786533 FKN786523:FKN786533 FUJ786523:FUJ786533 GEF786523:GEF786533 GOB786523:GOB786533 GXX786523:GXX786533 HHT786523:HHT786533 HRP786523:HRP786533 IBL786523:IBL786533 ILH786523:ILH786533 IVD786523:IVD786533 JEZ786523:JEZ786533 JOV786523:JOV786533 JYR786523:JYR786533 KIN786523:KIN786533 KSJ786523:KSJ786533 LCF786523:LCF786533 LMB786523:LMB786533 LVX786523:LVX786533 MFT786523:MFT786533 MPP786523:MPP786533 MZL786523:MZL786533 NJH786523:NJH786533 NTD786523:NTD786533 OCZ786523:OCZ786533 OMV786523:OMV786533 OWR786523:OWR786533 PGN786523:PGN786533 PQJ786523:PQJ786533 QAF786523:QAF786533 QKB786523:QKB786533 QTX786523:QTX786533 RDT786523:RDT786533 RNP786523:RNP786533 RXL786523:RXL786533 SHH786523:SHH786533 SRD786523:SRD786533 TAZ786523:TAZ786533 TKV786523:TKV786533 TUR786523:TUR786533 UEN786523:UEN786533 UOJ786523:UOJ786533 UYF786523:UYF786533 VIB786523:VIB786533 VRX786523:VRX786533 WBT786523:WBT786533 WLP786523:WLP786533 WVL786523:WVL786533 D852059:D852069 IZ852059:IZ852069 SV852059:SV852069 ACR852059:ACR852069 AMN852059:AMN852069 AWJ852059:AWJ852069 BGF852059:BGF852069 BQB852059:BQB852069 BZX852059:BZX852069 CJT852059:CJT852069 CTP852059:CTP852069 DDL852059:DDL852069 DNH852059:DNH852069 DXD852059:DXD852069 EGZ852059:EGZ852069 EQV852059:EQV852069 FAR852059:FAR852069 FKN852059:FKN852069 FUJ852059:FUJ852069 GEF852059:GEF852069 GOB852059:GOB852069 GXX852059:GXX852069 HHT852059:HHT852069 HRP852059:HRP852069 IBL852059:IBL852069 ILH852059:ILH852069 IVD852059:IVD852069 JEZ852059:JEZ852069 JOV852059:JOV852069 JYR852059:JYR852069 KIN852059:KIN852069 KSJ852059:KSJ852069 LCF852059:LCF852069 LMB852059:LMB852069 LVX852059:LVX852069 MFT852059:MFT852069 MPP852059:MPP852069 MZL852059:MZL852069 NJH852059:NJH852069 NTD852059:NTD852069 OCZ852059:OCZ852069 OMV852059:OMV852069 OWR852059:OWR852069 PGN852059:PGN852069 PQJ852059:PQJ852069 QAF852059:QAF852069 QKB852059:QKB852069 QTX852059:QTX852069 RDT852059:RDT852069 RNP852059:RNP852069 RXL852059:RXL852069 SHH852059:SHH852069 SRD852059:SRD852069 TAZ852059:TAZ852069 TKV852059:TKV852069 TUR852059:TUR852069 UEN852059:UEN852069 UOJ852059:UOJ852069 UYF852059:UYF852069 VIB852059:VIB852069 VRX852059:VRX852069 WBT852059:WBT852069 WLP852059:WLP852069 WVL852059:WVL852069 D917595:D917605 IZ917595:IZ917605 SV917595:SV917605 ACR917595:ACR917605 AMN917595:AMN917605 AWJ917595:AWJ917605 BGF917595:BGF917605 BQB917595:BQB917605 BZX917595:BZX917605 CJT917595:CJT917605 CTP917595:CTP917605 DDL917595:DDL917605 DNH917595:DNH917605 DXD917595:DXD917605 EGZ917595:EGZ917605 EQV917595:EQV917605 FAR917595:FAR917605 FKN917595:FKN917605 FUJ917595:FUJ917605 GEF917595:GEF917605 GOB917595:GOB917605 GXX917595:GXX917605 HHT917595:HHT917605 HRP917595:HRP917605 IBL917595:IBL917605 ILH917595:ILH917605 IVD917595:IVD917605 JEZ917595:JEZ917605 JOV917595:JOV917605 JYR917595:JYR917605 KIN917595:KIN917605 KSJ917595:KSJ917605 LCF917595:LCF917605 LMB917595:LMB917605 LVX917595:LVX917605 MFT917595:MFT917605 MPP917595:MPP917605 MZL917595:MZL917605 NJH917595:NJH917605 NTD917595:NTD917605 OCZ917595:OCZ917605 OMV917595:OMV917605 OWR917595:OWR917605 PGN917595:PGN917605 PQJ917595:PQJ917605 QAF917595:QAF917605 QKB917595:QKB917605 QTX917595:QTX917605 RDT917595:RDT917605 RNP917595:RNP917605 RXL917595:RXL917605 SHH917595:SHH917605 SRD917595:SRD917605 TAZ917595:TAZ917605 TKV917595:TKV917605 TUR917595:TUR917605 UEN917595:UEN917605 UOJ917595:UOJ917605 UYF917595:UYF917605 VIB917595:VIB917605 VRX917595:VRX917605 WBT917595:WBT917605 WLP917595:WLP917605 WVL917595:WVL917605 D983131:D983141 IZ983131:IZ983141 SV983131:SV983141 ACR983131:ACR983141 AMN983131:AMN983141 AWJ983131:AWJ983141 BGF983131:BGF983141 BQB983131:BQB983141 BZX983131:BZX983141 CJT983131:CJT983141 CTP983131:CTP983141 DDL983131:DDL983141 DNH983131:DNH983141 DXD983131:DXD983141 EGZ983131:EGZ983141 EQV983131:EQV983141 FAR983131:FAR983141 FKN983131:FKN983141 FUJ983131:FUJ983141 GEF983131:GEF983141 GOB983131:GOB983141 GXX983131:GXX983141 HHT983131:HHT983141 HRP983131:HRP983141 IBL983131:IBL983141 ILH983131:ILH983141 IVD983131:IVD983141 JEZ983131:JEZ983141 JOV983131:JOV983141 JYR983131:JYR983141 KIN983131:KIN983141 KSJ983131:KSJ983141 LCF983131:LCF983141 LMB983131:LMB983141 LVX983131:LVX983141 MFT983131:MFT983141 MPP983131:MPP983141 MZL983131:MZL983141 NJH983131:NJH983141 NTD983131:NTD983141 OCZ983131:OCZ983141 OMV983131:OMV983141 OWR983131:OWR983141 PGN983131:PGN983141 PQJ983131:PQJ983141 QAF983131:QAF983141 QKB983131:QKB983141 QTX983131:QTX983141 RDT983131:RDT983141 RNP983131:RNP983141 RXL983131:RXL983141 SHH983131:SHH983141 SRD983131:SRD983141 TAZ983131:TAZ983141 TKV983131:TKV983141 TUR983131:TUR983141 UEN983131:UEN983141 UOJ983131:UOJ983141 UYF983131:UYF983141 VIB983131:VIB983141 VRX983131:VRX983141 WBT983131:WBT983141 WLP983131:WLP983141 WVL983131:WVL983141 D20:D26 IZ20:IZ26 SV20:SV26 ACR20:ACR26 AMN20:AMN26 AWJ20:AWJ26 BGF20:BGF26 BQB20:BQB26 BZX20:BZX26 CJT20:CJT26 CTP20:CTP26 DDL20:DDL26 DNH20:DNH26 DXD20:DXD26 EGZ20:EGZ26 EQV20:EQV26 FAR20:FAR26 FKN20:FKN26 FUJ20:FUJ26 GEF20:GEF26 GOB20:GOB26 GXX20:GXX26 HHT20:HHT26 HRP20:HRP26 IBL20:IBL26 ILH20:ILH26 IVD20:IVD26 JEZ20:JEZ26 JOV20:JOV26 JYR20:JYR26 KIN20:KIN26 KSJ20:KSJ26 LCF20:LCF26 LMB20:LMB26 LVX20:LVX26 MFT20:MFT26 MPP20:MPP26 MZL20:MZL26 NJH20:NJH26 NTD20:NTD26 OCZ20:OCZ26 OMV20:OMV26 OWR20:OWR26 PGN20:PGN26 PQJ20:PQJ26 QAF20:QAF26 QKB20:QKB26 QTX20:QTX26 RDT20:RDT26 RNP20:RNP26 RXL20:RXL26 SHH20:SHH26 SRD20:SRD26 TAZ20:TAZ26 TKV20:TKV26 TUR20:TUR26 UEN20:UEN26 UOJ20:UOJ26 UYF20:UYF26 VIB20:VIB26 VRX20:VRX26 WBT20:WBT26 WLP20:WLP26 WVL20:WVL26 D65556:D65562 IZ65556:IZ65562 SV65556:SV65562 ACR65556:ACR65562 AMN65556:AMN65562 AWJ65556:AWJ65562 BGF65556:BGF65562 BQB65556:BQB65562 BZX65556:BZX65562 CJT65556:CJT65562 CTP65556:CTP65562 DDL65556:DDL65562 DNH65556:DNH65562 DXD65556:DXD65562 EGZ65556:EGZ65562 EQV65556:EQV65562 FAR65556:FAR65562 FKN65556:FKN65562 FUJ65556:FUJ65562 GEF65556:GEF65562 GOB65556:GOB65562 GXX65556:GXX65562 HHT65556:HHT65562 HRP65556:HRP65562 IBL65556:IBL65562 ILH65556:ILH65562 IVD65556:IVD65562 JEZ65556:JEZ65562 JOV65556:JOV65562 JYR65556:JYR65562 KIN65556:KIN65562 KSJ65556:KSJ65562 LCF65556:LCF65562 LMB65556:LMB65562 LVX65556:LVX65562 MFT65556:MFT65562 MPP65556:MPP65562 MZL65556:MZL65562 NJH65556:NJH65562 NTD65556:NTD65562 OCZ65556:OCZ65562 OMV65556:OMV65562 OWR65556:OWR65562 PGN65556:PGN65562 PQJ65556:PQJ65562 QAF65556:QAF65562 QKB65556:QKB65562 QTX65556:QTX65562 RDT65556:RDT65562 RNP65556:RNP65562 RXL65556:RXL65562 SHH65556:SHH65562 SRD65556:SRD65562 TAZ65556:TAZ65562 TKV65556:TKV65562 TUR65556:TUR65562 UEN65556:UEN65562 UOJ65556:UOJ65562 UYF65556:UYF65562 VIB65556:VIB65562 VRX65556:VRX65562 WBT65556:WBT65562 WLP65556:WLP65562 WVL65556:WVL65562 D131092:D131098 IZ131092:IZ131098 SV131092:SV131098 ACR131092:ACR131098 AMN131092:AMN131098 AWJ131092:AWJ131098 BGF131092:BGF131098 BQB131092:BQB131098 BZX131092:BZX131098 CJT131092:CJT131098 CTP131092:CTP131098 DDL131092:DDL131098 DNH131092:DNH131098 DXD131092:DXD131098 EGZ131092:EGZ131098 EQV131092:EQV131098 FAR131092:FAR131098 FKN131092:FKN131098 FUJ131092:FUJ131098 GEF131092:GEF131098 GOB131092:GOB131098 GXX131092:GXX131098 HHT131092:HHT131098 HRP131092:HRP131098 IBL131092:IBL131098 ILH131092:ILH131098 IVD131092:IVD131098 JEZ131092:JEZ131098 JOV131092:JOV131098 JYR131092:JYR131098 KIN131092:KIN131098 KSJ131092:KSJ131098 LCF131092:LCF131098 LMB131092:LMB131098 LVX131092:LVX131098 MFT131092:MFT131098 MPP131092:MPP131098 MZL131092:MZL131098 NJH131092:NJH131098 NTD131092:NTD131098 OCZ131092:OCZ131098 OMV131092:OMV131098 OWR131092:OWR131098 PGN131092:PGN131098 PQJ131092:PQJ131098 QAF131092:QAF131098 QKB131092:QKB131098 QTX131092:QTX131098 RDT131092:RDT131098 RNP131092:RNP131098 RXL131092:RXL131098 SHH131092:SHH131098 SRD131092:SRD131098 TAZ131092:TAZ131098 TKV131092:TKV131098 TUR131092:TUR131098 UEN131092:UEN131098 UOJ131092:UOJ131098 UYF131092:UYF131098 VIB131092:VIB131098 VRX131092:VRX131098 WBT131092:WBT131098 WLP131092:WLP131098 WVL131092:WVL131098 D196628:D196634 IZ196628:IZ196634 SV196628:SV196634 ACR196628:ACR196634 AMN196628:AMN196634 AWJ196628:AWJ196634 BGF196628:BGF196634 BQB196628:BQB196634 BZX196628:BZX196634 CJT196628:CJT196634 CTP196628:CTP196634 DDL196628:DDL196634 DNH196628:DNH196634 DXD196628:DXD196634 EGZ196628:EGZ196634 EQV196628:EQV196634 FAR196628:FAR196634 FKN196628:FKN196634 FUJ196628:FUJ196634 GEF196628:GEF196634 GOB196628:GOB196634 GXX196628:GXX196634 HHT196628:HHT196634 HRP196628:HRP196634 IBL196628:IBL196634 ILH196628:ILH196634 IVD196628:IVD196634 JEZ196628:JEZ196634 JOV196628:JOV196634 JYR196628:JYR196634 KIN196628:KIN196634 KSJ196628:KSJ196634 LCF196628:LCF196634 LMB196628:LMB196634 LVX196628:LVX196634 MFT196628:MFT196634 MPP196628:MPP196634 MZL196628:MZL196634 NJH196628:NJH196634 NTD196628:NTD196634 OCZ196628:OCZ196634 OMV196628:OMV196634 OWR196628:OWR196634 PGN196628:PGN196634 PQJ196628:PQJ196634 QAF196628:QAF196634 QKB196628:QKB196634 QTX196628:QTX196634 RDT196628:RDT196634 RNP196628:RNP196634 RXL196628:RXL196634 SHH196628:SHH196634 SRD196628:SRD196634 TAZ196628:TAZ196634 TKV196628:TKV196634 TUR196628:TUR196634 UEN196628:UEN196634 UOJ196628:UOJ196634 UYF196628:UYF196634 VIB196628:VIB196634 VRX196628:VRX196634 WBT196628:WBT196634 WLP196628:WLP196634 WVL196628:WVL196634 D262164:D262170 IZ262164:IZ262170 SV262164:SV262170 ACR262164:ACR262170 AMN262164:AMN262170 AWJ262164:AWJ262170 BGF262164:BGF262170 BQB262164:BQB262170 BZX262164:BZX262170 CJT262164:CJT262170 CTP262164:CTP262170 DDL262164:DDL262170 DNH262164:DNH262170 DXD262164:DXD262170 EGZ262164:EGZ262170 EQV262164:EQV262170 FAR262164:FAR262170 FKN262164:FKN262170 FUJ262164:FUJ262170 GEF262164:GEF262170 GOB262164:GOB262170 GXX262164:GXX262170 HHT262164:HHT262170 HRP262164:HRP262170 IBL262164:IBL262170 ILH262164:ILH262170 IVD262164:IVD262170 JEZ262164:JEZ262170 JOV262164:JOV262170 JYR262164:JYR262170 KIN262164:KIN262170 KSJ262164:KSJ262170 LCF262164:LCF262170 LMB262164:LMB262170 LVX262164:LVX262170 MFT262164:MFT262170 MPP262164:MPP262170 MZL262164:MZL262170 NJH262164:NJH262170 NTD262164:NTD262170 OCZ262164:OCZ262170 OMV262164:OMV262170 OWR262164:OWR262170 PGN262164:PGN262170 PQJ262164:PQJ262170 QAF262164:QAF262170 QKB262164:QKB262170 QTX262164:QTX262170 RDT262164:RDT262170 RNP262164:RNP262170 RXL262164:RXL262170 SHH262164:SHH262170 SRD262164:SRD262170 TAZ262164:TAZ262170 TKV262164:TKV262170 TUR262164:TUR262170 UEN262164:UEN262170 UOJ262164:UOJ262170 UYF262164:UYF262170 VIB262164:VIB262170 VRX262164:VRX262170 WBT262164:WBT262170 WLP262164:WLP262170 WVL262164:WVL262170 D327700:D327706 IZ327700:IZ327706 SV327700:SV327706 ACR327700:ACR327706 AMN327700:AMN327706 AWJ327700:AWJ327706 BGF327700:BGF327706 BQB327700:BQB327706 BZX327700:BZX327706 CJT327700:CJT327706 CTP327700:CTP327706 DDL327700:DDL327706 DNH327700:DNH327706 DXD327700:DXD327706 EGZ327700:EGZ327706 EQV327700:EQV327706 FAR327700:FAR327706 FKN327700:FKN327706 FUJ327700:FUJ327706 GEF327700:GEF327706 GOB327700:GOB327706 GXX327700:GXX327706 HHT327700:HHT327706 HRP327700:HRP327706 IBL327700:IBL327706 ILH327700:ILH327706 IVD327700:IVD327706 JEZ327700:JEZ327706 JOV327700:JOV327706 JYR327700:JYR327706 KIN327700:KIN327706 KSJ327700:KSJ327706 LCF327700:LCF327706 LMB327700:LMB327706 LVX327700:LVX327706 MFT327700:MFT327706 MPP327700:MPP327706 MZL327700:MZL327706 NJH327700:NJH327706 NTD327700:NTD327706 OCZ327700:OCZ327706 OMV327700:OMV327706 OWR327700:OWR327706 PGN327700:PGN327706 PQJ327700:PQJ327706 QAF327700:QAF327706 QKB327700:QKB327706 QTX327700:QTX327706 RDT327700:RDT327706 RNP327700:RNP327706 RXL327700:RXL327706 SHH327700:SHH327706 SRD327700:SRD327706 TAZ327700:TAZ327706 TKV327700:TKV327706 TUR327700:TUR327706 UEN327700:UEN327706 UOJ327700:UOJ327706 UYF327700:UYF327706 VIB327700:VIB327706 VRX327700:VRX327706 WBT327700:WBT327706 WLP327700:WLP327706 WVL327700:WVL327706 D393236:D393242 IZ393236:IZ393242 SV393236:SV393242 ACR393236:ACR393242 AMN393236:AMN393242 AWJ393236:AWJ393242 BGF393236:BGF393242 BQB393236:BQB393242 BZX393236:BZX393242 CJT393236:CJT393242 CTP393236:CTP393242 DDL393236:DDL393242 DNH393236:DNH393242 DXD393236:DXD393242 EGZ393236:EGZ393242 EQV393236:EQV393242 FAR393236:FAR393242 FKN393236:FKN393242 FUJ393236:FUJ393242 GEF393236:GEF393242 GOB393236:GOB393242 GXX393236:GXX393242 HHT393236:HHT393242 HRP393236:HRP393242 IBL393236:IBL393242 ILH393236:ILH393242 IVD393236:IVD393242 JEZ393236:JEZ393242 JOV393236:JOV393242 JYR393236:JYR393242 KIN393236:KIN393242 KSJ393236:KSJ393242 LCF393236:LCF393242 LMB393236:LMB393242 LVX393236:LVX393242 MFT393236:MFT393242 MPP393236:MPP393242 MZL393236:MZL393242 NJH393236:NJH393242 NTD393236:NTD393242 OCZ393236:OCZ393242 OMV393236:OMV393242 OWR393236:OWR393242 PGN393236:PGN393242 PQJ393236:PQJ393242 QAF393236:QAF393242 QKB393236:QKB393242 QTX393236:QTX393242 RDT393236:RDT393242 RNP393236:RNP393242 RXL393236:RXL393242 SHH393236:SHH393242 SRD393236:SRD393242 TAZ393236:TAZ393242 TKV393236:TKV393242 TUR393236:TUR393242 UEN393236:UEN393242 UOJ393236:UOJ393242 UYF393236:UYF393242 VIB393236:VIB393242 VRX393236:VRX393242 WBT393236:WBT393242 WLP393236:WLP393242 WVL393236:WVL393242 D458772:D458778 IZ458772:IZ458778 SV458772:SV458778 ACR458772:ACR458778 AMN458772:AMN458778 AWJ458772:AWJ458778 BGF458772:BGF458778 BQB458772:BQB458778 BZX458772:BZX458778 CJT458772:CJT458778 CTP458772:CTP458778 DDL458772:DDL458778 DNH458772:DNH458778 DXD458772:DXD458778 EGZ458772:EGZ458778 EQV458772:EQV458778 FAR458772:FAR458778 FKN458772:FKN458778 FUJ458772:FUJ458778 GEF458772:GEF458778 GOB458772:GOB458778 GXX458772:GXX458778 HHT458772:HHT458778 HRP458772:HRP458778 IBL458772:IBL458778 ILH458772:ILH458778 IVD458772:IVD458778 JEZ458772:JEZ458778 JOV458772:JOV458778 JYR458772:JYR458778 KIN458772:KIN458778 KSJ458772:KSJ458778 LCF458772:LCF458778 LMB458772:LMB458778 LVX458772:LVX458778 MFT458772:MFT458778 MPP458772:MPP458778 MZL458772:MZL458778 NJH458772:NJH458778 NTD458772:NTD458778 OCZ458772:OCZ458778 OMV458772:OMV458778 OWR458772:OWR458778 PGN458772:PGN458778 PQJ458772:PQJ458778 QAF458772:QAF458778 QKB458772:QKB458778 QTX458772:QTX458778 RDT458772:RDT458778 RNP458772:RNP458778 RXL458772:RXL458778 SHH458772:SHH458778 SRD458772:SRD458778 TAZ458772:TAZ458778 TKV458772:TKV458778 TUR458772:TUR458778 UEN458772:UEN458778 UOJ458772:UOJ458778 UYF458772:UYF458778 VIB458772:VIB458778 VRX458772:VRX458778 WBT458772:WBT458778 WLP458772:WLP458778 WVL458772:WVL458778 D524308:D524314 IZ524308:IZ524314 SV524308:SV524314 ACR524308:ACR524314 AMN524308:AMN524314 AWJ524308:AWJ524314 BGF524308:BGF524314 BQB524308:BQB524314 BZX524308:BZX524314 CJT524308:CJT524314 CTP524308:CTP524314 DDL524308:DDL524314 DNH524308:DNH524314 DXD524308:DXD524314 EGZ524308:EGZ524314 EQV524308:EQV524314 FAR524308:FAR524314 FKN524308:FKN524314 FUJ524308:FUJ524314 GEF524308:GEF524314 GOB524308:GOB524314 GXX524308:GXX524314 HHT524308:HHT524314 HRP524308:HRP524314 IBL524308:IBL524314 ILH524308:ILH524314 IVD524308:IVD524314 JEZ524308:JEZ524314 JOV524308:JOV524314 JYR524308:JYR524314 KIN524308:KIN524314 KSJ524308:KSJ524314 LCF524308:LCF524314 LMB524308:LMB524314 LVX524308:LVX524314 MFT524308:MFT524314 MPP524308:MPP524314 MZL524308:MZL524314 NJH524308:NJH524314 NTD524308:NTD524314 OCZ524308:OCZ524314 OMV524308:OMV524314 OWR524308:OWR524314 PGN524308:PGN524314 PQJ524308:PQJ524314 QAF524308:QAF524314 QKB524308:QKB524314 QTX524308:QTX524314 RDT524308:RDT524314 RNP524308:RNP524314 RXL524308:RXL524314 SHH524308:SHH524314 SRD524308:SRD524314 TAZ524308:TAZ524314 TKV524308:TKV524314 TUR524308:TUR524314 UEN524308:UEN524314 UOJ524308:UOJ524314 UYF524308:UYF524314 VIB524308:VIB524314 VRX524308:VRX524314 WBT524308:WBT524314 WLP524308:WLP524314 WVL524308:WVL524314 D589844:D589850 IZ589844:IZ589850 SV589844:SV589850 ACR589844:ACR589850 AMN589844:AMN589850 AWJ589844:AWJ589850 BGF589844:BGF589850 BQB589844:BQB589850 BZX589844:BZX589850 CJT589844:CJT589850 CTP589844:CTP589850 DDL589844:DDL589850 DNH589844:DNH589850 DXD589844:DXD589850 EGZ589844:EGZ589850 EQV589844:EQV589850 FAR589844:FAR589850 FKN589844:FKN589850 FUJ589844:FUJ589850 GEF589844:GEF589850 GOB589844:GOB589850 GXX589844:GXX589850 HHT589844:HHT589850 HRP589844:HRP589850 IBL589844:IBL589850 ILH589844:ILH589850 IVD589844:IVD589850 JEZ589844:JEZ589850 JOV589844:JOV589850 JYR589844:JYR589850 KIN589844:KIN589850 KSJ589844:KSJ589850 LCF589844:LCF589850 LMB589844:LMB589850 LVX589844:LVX589850 MFT589844:MFT589850 MPP589844:MPP589850 MZL589844:MZL589850 NJH589844:NJH589850 NTD589844:NTD589850 OCZ589844:OCZ589850 OMV589844:OMV589850 OWR589844:OWR589850 PGN589844:PGN589850 PQJ589844:PQJ589850 QAF589844:QAF589850 QKB589844:QKB589850 QTX589844:QTX589850 RDT589844:RDT589850 RNP589844:RNP589850 RXL589844:RXL589850 SHH589844:SHH589850 SRD589844:SRD589850 TAZ589844:TAZ589850 TKV589844:TKV589850 TUR589844:TUR589850 UEN589844:UEN589850 UOJ589844:UOJ589850 UYF589844:UYF589850 VIB589844:VIB589850 VRX589844:VRX589850 WBT589844:WBT589850 WLP589844:WLP589850 WVL589844:WVL589850 D655380:D655386 IZ655380:IZ655386 SV655380:SV655386 ACR655380:ACR655386 AMN655380:AMN655386 AWJ655380:AWJ655386 BGF655380:BGF655386 BQB655380:BQB655386 BZX655380:BZX655386 CJT655380:CJT655386 CTP655380:CTP655386 DDL655380:DDL655386 DNH655380:DNH655386 DXD655380:DXD655386 EGZ655380:EGZ655386 EQV655380:EQV655386 FAR655380:FAR655386 FKN655380:FKN655386 FUJ655380:FUJ655386 GEF655380:GEF655386 GOB655380:GOB655386 GXX655380:GXX655386 HHT655380:HHT655386 HRP655380:HRP655386 IBL655380:IBL655386 ILH655380:ILH655386 IVD655380:IVD655386 JEZ655380:JEZ655386 JOV655380:JOV655386 JYR655380:JYR655386 KIN655380:KIN655386 KSJ655380:KSJ655386 LCF655380:LCF655386 LMB655380:LMB655386 LVX655380:LVX655386 MFT655380:MFT655386 MPP655380:MPP655386 MZL655380:MZL655386 NJH655380:NJH655386 NTD655380:NTD655386 OCZ655380:OCZ655386 OMV655380:OMV655386 OWR655380:OWR655386 PGN655380:PGN655386 PQJ655380:PQJ655386 QAF655380:QAF655386 QKB655380:QKB655386 QTX655380:QTX655386 RDT655380:RDT655386 RNP655380:RNP655386 RXL655380:RXL655386 SHH655380:SHH655386 SRD655380:SRD655386 TAZ655380:TAZ655386 TKV655380:TKV655386 TUR655380:TUR655386 UEN655380:UEN655386 UOJ655380:UOJ655386 UYF655380:UYF655386 VIB655380:VIB655386 VRX655380:VRX655386 WBT655380:WBT655386 WLP655380:WLP655386 WVL655380:WVL655386 D720916:D720922 IZ720916:IZ720922 SV720916:SV720922 ACR720916:ACR720922 AMN720916:AMN720922 AWJ720916:AWJ720922 BGF720916:BGF720922 BQB720916:BQB720922 BZX720916:BZX720922 CJT720916:CJT720922 CTP720916:CTP720922 DDL720916:DDL720922 DNH720916:DNH720922 DXD720916:DXD720922 EGZ720916:EGZ720922 EQV720916:EQV720922 FAR720916:FAR720922 FKN720916:FKN720922 FUJ720916:FUJ720922 GEF720916:GEF720922 GOB720916:GOB720922 GXX720916:GXX720922 HHT720916:HHT720922 HRP720916:HRP720922 IBL720916:IBL720922 ILH720916:ILH720922 IVD720916:IVD720922 JEZ720916:JEZ720922 JOV720916:JOV720922 JYR720916:JYR720922 KIN720916:KIN720922 KSJ720916:KSJ720922 LCF720916:LCF720922 LMB720916:LMB720922 LVX720916:LVX720922 MFT720916:MFT720922 MPP720916:MPP720922 MZL720916:MZL720922 NJH720916:NJH720922 NTD720916:NTD720922 OCZ720916:OCZ720922 OMV720916:OMV720922 OWR720916:OWR720922 PGN720916:PGN720922 PQJ720916:PQJ720922 QAF720916:QAF720922 QKB720916:QKB720922 QTX720916:QTX720922 RDT720916:RDT720922 RNP720916:RNP720922 RXL720916:RXL720922 SHH720916:SHH720922 SRD720916:SRD720922 TAZ720916:TAZ720922 TKV720916:TKV720922 TUR720916:TUR720922 UEN720916:UEN720922 UOJ720916:UOJ720922 UYF720916:UYF720922 VIB720916:VIB720922 VRX720916:VRX720922 WBT720916:WBT720922 WLP720916:WLP720922 WVL720916:WVL720922 D786452:D786458 IZ786452:IZ786458 SV786452:SV786458 ACR786452:ACR786458 AMN786452:AMN786458 AWJ786452:AWJ786458 BGF786452:BGF786458 BQB786452:BQB786458 BZX786452:BZX786458 CJT786452:CJT786458 CTP786452:CTP786458 DDL786452:DDL786458 DNH786452:DNH786458 DXD786452:DXD786458 EGZ786452:EGZ786458 EQV786452:EQV786458 FAR786452:FAR786458 FKN786452:FKN786458 FUJ786452:FUJ786458 GEF786452:GEF786458 GOB786452:GOB786458 GXX786452:GXX786458 HHT786452:HHT786458 HRP786452:HRP786458 IBL786452:IBL786458 ILH786452:ILH786458 IVD786452:IVD786458 JEZ786452:JEZ786458 JOV786452:JOV786458 JYR786452:JYR786458 KIN786452:KIN786458 KSJ786452:KSJ786458 LCF786452:LCF786458 LMB786452:LMB786458 LVX786452:LVX786458 MFT786452:MFT786458 MPP786452:MPP786458 MZL786452:MZL786458 NJH786452:NJH786458 NTD786452:NTD786458 OCZ786452:OCZ786458 OMV786452:OMV786458 OWR786452:OWR786458 PGN786452:PGN786458 PQJ786452:PQJ786458 QAF786452:QAF786458 QKB786452:QKB786458 QTX786452:QTX786458 RDT786452:RDT786458 RNP786452:RNP786458 RXL786452:RXL786458 SHH786452:SHH786458 SRD786452:SRD786458 TAZ786452:TAZ786458 TKV786452:TKV786458 TUR786452:TUR786458 UEN786452:UEN786458 UOJ786452:UOJ786458 UYF786452:UYF786458 VIB786452:VIB786458 VRX786452:VRX786458 WBT786452:WBT786458 WLP786452:WLP786458 WVL786452:WVL786458 D851988:D851994 IZ851988:IZ851994 SV851988:SV851994 ACR851988:ACR851994 AMN851988:AMN851994 AWJ851988:AWJ851994 BGF851988:BGF851994 BQB851988:BQB851994 BZX851988:BZX851994 CJT851988:CJT851994 CTP851988:CTP851994 DDL851988:DDL851994 DNH851988:DNH851994 DXD851988:DXD851994 EGZ851988:EGZ851994 EQV851988:EQV851994 FAR851988:FAR851994 FKN851988:FKN851994 FUJ851988:FUJ851994 GEF851988:GEF851994 GOB851988:GOB851994 GXX851988:GXX851994 HHT851988:HHT851994 HRP851988:HRP851994 IBL851988:IBL851994 ILH851988:ILH851994 IVD851988:IVD851994 JEZ851988:JEZ851994 JOV851988:JOV851994 JYR851988:JYR851994 KIN851988:KIN851994 KSJ851988:KSJ851994 LCF851988:LCF851994 LMB851988:LMB851994 LVX851988:LVX851994 MFT851988:MFT851994 MPP851988:MPP851994 MZL851988:MZL851994 NJH851988:NJH851994 NTD851988:NTD851994 OCZ851988:OCZ851994 OMV851988:OMV851994 OWR851988:OWR851994 PGN851988:PGN851994 PQJ851988:PQJ851994 QAF851988:QAF851994 QKB851988:QKB851994 QTX851988:QTX851994 RDT851988:RDT851994 RNP851988:RNP851994 RXL851988:RXL851994 SHH851988:SHH851994 SRD851988:SRD851994 TAZ851988:TAZ851994 TKV851988:TKV851994 TUR851988:TUR851994 UEN851988:UEN851994 UOJ851988:UOJ851994 UYF851988:UYF851994 VIB851988:VIB851994 VRX851988:VRX851994 WBT851988:WBT851994 WLP851988:WLP851994 WVL851988:WVL851994 D917524:D917530 IZ917524:IZ917530 SV917524:SV917530 ACR917524:ACR917530 AMN917524:AMN917530 AWJ917524:AWJ917530 BGF917524:BGF917530 BQB917524:BQB917530 BZX917524:BZX917530 CJT917524:CJT917530 CTP917524:CTP917530 DDL917524:DDL917530 DNH917524:DNH917530 DXD917524:DXD917530 EGZ917524:EGZ917530 EQV917524:EQV917530 FAR917524:FAR917530 FKN917524:FKN917530 FUJ917524:FUJ917530 GEF917524:GEF917530 GOB917524:GOB917530 GXX917524:GXX917530 HHT917524:HHT917530 HRP917524:HRP917530 IBL917524:IBL917530 ILH917524:ILH917530 IVD917524:IVD917530 JEZ917524:JEZ917530 JOV917524:JOV917530 JYR917524:JYR917530 KIN917524:KIN917530 KSJ917524:KSJ917530 LCF917524:LCF917530 LMB917524:LMB917530 LVX917524:LVX917530 MFT917524:MFT917530 MPP917524:MPP917530 MZL917524:MZL917530 NJH917524:NJH917530 NTD917524:NTD917530 OCZ917524:OCZ917530 OMV917524:OMV917530 OWR917524:OWR917530 PGN917524:PGN917530 PQJ917524:PQJ917530 QAF917524:QAF917530 QKB917524:QKB917530 QTX917524:QTX917530 RDT917524:RDT917530 RNP917524:RNP917530 RXL917524:RXL917530 SHH917524:SHH917530 SRD917524:SRD917530 TAZ917524:TAZ917530 TKV917524:TKV917530 TUR917524:TUR917530 UEN917524:UEN917530 UOJ917524:UOJ917530 UYF917524:UYF917530 VIB917524:VIB917530 VRX917524:VRX917530 WBT917524:WBT917530 WLP917524:WLP917530 WVL917524:WVL917530 D983060:D983066 IZ983060:IZ983066 SV983060:SV983066 ACR983060:ACR983066 AMN983060:AMN983066 AWJ983060:AWJ983066 BGF983060:BGF983066 BQB983060:BQB983066 BZX983060:BZX983066 CJT983060:CJT983066 CTP983060:CTP983066 DDL983060:DDL983066 DNH983060:DNH983066 DXD983060:DXD983066 EGZ983060:EGZ983066 EQV983060:EQV983066 FAR983060:FAR983066 FKN983060:FKN983066 FUJ983060:FUJ983066 GEF983060:GEF983066 GOB983060:GOB983066 GXX983060:GXX983066 HHT983060:HHT983066 HRP983060:HRP983066 IBL983060:IBL983066 ILH983060:ILH983066 IVD983060:IVD983066 JEZ983060:JEZ983066 JOV983060:JOV983066 JYR983060:JYR983066 KIN983060:KIN983066 KSJ983060:KSJ983066 LCF983060:LCF983066 LMB983060:LMB983066 LVX983060:LVX983066 MFT983060:MFT983066 MPP983060:MPP983066 MZL983060:MZL983066 NJH983060:NJH983066 NTD983060:NTD983066 OCZ983060:OCZ983066 OMV983060:OMV983066 OWR983060:OWR983066 PGN983060:PGN983066 PQJ983060:PQJ983066 QAF983060:QAF983066 QKB983060:QKB983066 QTX983060:QTX983066 RDT983060:RDT983066 RNP983060:RNP983066 RXL983060:RXL983066 SHH983060:SHH983066 SRD983060:SRD983066 TAZ983060:TAZ983066 TKV983060:TKV983066 TUR983060:TUR983066 UEN983060:UEN983066 UOJ983060:UOJ983066 UYF983060:UYF983066 VIB983060:VIB983066 VRX983060:VRX983066 WBT983060:WBT983066 WLP983060:WLP983066 WVL983060:WVL983066 C33:C53 IY33:IY53 SU33:SU53 ACQ33:ACQ53 AMM33:AMM53 AWI33:AWI53 BGE33:BGE53 BQA33:BQA53 BZW33:BZW53 CJS33:CJS53 CTO33:CTO53 DDK33:DDK53 DNG33:DNG53 DXC33:DXC53 EGY33:EGY53 EQU33:EQU53 FAQ33:FAQ53 FKM33:FKM53 FUI33:FUI53 GEE33:GEE53 GOA33:GOA53 GXW33:GXW53 HHS33:HHS53 HRO33:HRO53 IBK33:IBK53 ILG33:ILG53 IVC33:IVC53 JEY33:JEY53 JOU33:JOU53 JYQ33:JYQ53 KIM33:KIM53 KSI33:KSI53 LCE33:LCE53 LMA33:LMA53 LVW33:LVW53 MFS33:MFS53 MPO33:MPO53 MZK33:MZK53 NJG33:NJG53 NTC33:NTC53 OCY33:OCY53 OMU33:OMU53 OWQ33:OWQ53 PGM33:PGM53 PQI33:PQI53 QAE33:QAE53 QKA33:QKA53 QTW33:QTW53 RDS33:RDS53 RNO33:RNO53 RXK33:RXK53 SHG33:SHG53 SRC33:SRC53 TAY33:TAY53 TKU33:TKU53 TUQ33:TUQ53 UEM33:UEM53 UOI33:UOI53 UYE33:UYE53 VIA33:VIA53 VRW33:VRW53 WBS33:WBS53 WLO33:WLO53 WVK33:WVK53 C65569:C65589 IY65569:IY65589 SU65569:SU65589 ACQ65569:ACQ65589 AMM65569:AMM65589 AWI65569:AWI65589 BGE65569:BGE65589 BQA65569:BQA65589 BZW65569:BZW65589 CJS65569:CJS65589 CTO65569:CTO65589 DDK65569:DDK65589 DNG65569:DNG65589 DXC65569:DXC65589 EGY65569:EGY65589 EQU65569:EQU65589 FAQ65569:FAQ65589 FKM65569:FKM65589 FUI65569:FUI65589 GEE65569:GEE65589 GOA65569:GOA65589 GXW65569:GXW65589 HHS65569:HHS65589 HRO65569:HRO65589 IBK65569:IBK65589 ILG65569:ILG65589 IVC65569:IVC65589 JEY65569:JEY65589 JOU65569:JOU65589 JYQ65569:JYQ65589 KIM65569:KIM65589 KSI65569:KSI65589 LCE65569:LCE65589 LMA65569:LMA65589 LVW65569:LVW65589 MFS65569:MFS65589 MPO65569:MPO65589 MZK65569:MZK65589 NJG65569:NJG65589 NTC65569:NTC65589 OCY65569:OCY65589 OMU65569:OMU65589 OWQ65569:OWQ65589 PGM65569:PGM65589 PQI65569:PQI65589 QAE65569:QAE65589 QKA65569:QKA65589 QTW65569:QTW65589 RDS65569:RDS65589 RNO65569:RNO65589 RXK65569:RXK65589 SHG65569:SHG65589 SRC65569:SRC65589 TAY65569:TAY65589 TKU65569:TKU65589 TUQ65569:TUQ65589 UEM65569:UEM65589 UOI65569:UOI65589 UYE65569:UYE65589 VIA65569:VIA65589 VRW65569:VRW65589 WBS65569:WBS65589 WLO65569:WLO65589 WVK65569:WVK65589 C131105:C131125 IY131105:IY131125 SU131105:SU131125 ACQ131105:ACQ131125 AMM131105:AMM131125 AWI131105:AWI131125 BGE131105:BGE131125 BQA131105:BQA131125 BZW131105:BZW131125 CJS131105:CJS131125 CTO131105:CTO131125 DDK131105:DDK131125 DNG131105:DNG131125 DXC131105:DXC131125 EGY131105:EGY131125 EQU131105:EQU131125 FAQ131105:FAQ131125 FKM131105:FKM131125 FUI131105:FUI131125 GEE131105:GEE131125 GOA131105:GOA131125 GXW131105:GXW131125 HHS131105:HHS131125 HRO131105:HRO131125 IBK131105:IBK131125 ILG131105:ILG131125 IVC131105:IVC131125 JEY131105:JEY131125 JOU131105:JOU131125 JYQ131105:JYQ131125 KIM131105:KIM131125 KSI131105:KSI131125 LCE131105:LCE131125 LMA131105:LMA131125 LVW131105:LVW131125 MFS131105:MFS131125 MPO131105:MPO131125 MZK131105:MZK131125 NJG131105:NJG131125 NTC131105:NTC131125 OCY131105:OCY131125 OMU131105:OMU131125 OWQ131105:OWQ131125 PGM131105:PGM131125 PQI131105:PQI131125 QAE131105:QAE131125 QKA131105:QKA131125 QTW131105:QTW131125 RDS131105:RDS131125 RNO131105:RNO131125 RXK131105:RXK131125 SHG131105:SHG131125 SRC131105:SRC131125 TAY131105:TAY131125 TKU131105:TKU131125 TUQ131105:TUQ131125 UEM131105:UEM131125 UOI131105:UOI131125 UYE131105:UYE131125 VIA131105:VIA131125 VRW131105:VRW131125 WBS131105:WBS131125 WLO131105:WLO131125 WVK131105:WVK131125 C196641:C196661 IY196641:IY196661 SU196641:SU196661 ACQ196641:ACQ196661 AMM196641:AMM196661 AWI196641:AWI196661 BGE196641:BGE196661 BQA196641:BQA196661 BZW196641:BZW196661 CJS196641:CJS196661 CTO196641:CTO196661 DDK196641:DDK196661 DNG196641:DNG196661 DXC196641:DXC196661 EGY196641:EGY196661 EQU196641:EQU196661 FAQ196641:FAQ196661 FKM196641:FKM196661 FUI196641:FUI196661 GEE196641:GEE196661 GOA196641:GOA196661 GXW196641:GXW196661 HHS196641:HHS196661 HRO196641:HRO196661 IBK196641:IBK196661 ILG196641:ILG196661 IVC196641:IVC196661 JEY196641:JEY196661 JOU196641:JOU196661 JYQ196641:JYQ196661 KIM196641:KIM196661 KSI196641:KSI196661 LCE196641:LCE196661 LMA196641:LMA196661 LVW196641:LVW196661 MFS196641:MFS196661 MPO196641:MPO196661 MZK196641:MZK196661 NJG196641:NJG196661 NTC196641:NTC196661 OCY196641:OCY196661 OMU196641:OMU196661 OWQ196641:OWQ196661 PGM196641:PGM196661 PQI196641:PQI196661 QAE196641:QAE196661 QKA196641:QKA196661 QTW196641:QTW196661 RDS196641:RDS196661 RNO196641:RNO196661 RXK196641:RXK196661 SHG196641:SHG196661 SRC196641:SRC196661 TAY196641:TAY196661 TKU196641:TKU196661 TUQ196641:TUQ196661 UEM196641:UEM196661 UOI196641:UOI196661 UYE196641:UYE196661 VIA196641:VIA196661 VRW196641:VRW196661 WBS196641:WBS196661 WLO196641:WLO196661 WVK196641:WVK196661 C262177:C262197 IY262177:IY262197 SU262177:SU262197 ACQ262177:ACQ262197 AMM262177:AMM262197 AWI262177:AWI262197 BGE262177:BGE262197 BQA262177:BQA262197 BZW262177:BZW262197 CJS262177:CJS262197 CTO262177:CTO262197 DDK262177:DDK262197 DNG262177:DNG262197 DXC262177:DXC262197 EGY262177:EGY262197 EQU262177:EQU262197 FAQ262177:FAQ262197 FKM262177:FKM262197 FUI262177:FUI262197 GEE262177:GEE262197 GOA262177:GOA262197 GXW262177:GXW262197 HHS262177:HHS262197 HRO262177:HRO262197 IBK262177:IBK262197 ILG262177:ILG262197 IVC262177:IVC262197 JEY262177:JEY262197 JOU262177:JOU262197 JYQ262177:JYQ262197 KIM262177:KIM262197 KSI262177:KSI262197 LCE262177:LCE262197 LMA262177:LMA262197 LVW262177:LVW262197 MFS262177:MFS262197 MPO262177:MPO262197 MZK262177:MZK262197 NJG262177:NJG262197 NTC262177:NTC262197 OCY262177:OCY262197 OMU262177:OMU262197 OWQ262177:OWQ262197 PGM262177:PGM262197 PQI262177:PQI262197 QAE262177:QAE262197 QKA262177:QKA262197 QTW262177:QTW262197 RDS262177:RDS262197 RNO262177:RNO262197 RXK262177:RXK262197 SHG262177:SHG262197 SRC262177:SRC262197 TAY262177:TAY262197 TKU262177:TKU262197 TUQ262177:TUQ262197 UEM262177:UEM262197 UOI262177:UOI262197 UYE262177:UYE262197 VIA262177:VIA262197 VRW262177:VRW262197 WBS262177:WBS262197 WLO262177:WLO262197 WVK262177:WVK262197 C327713:C327733 IY327713:IY327733 SU327713:SU327733 ACQ327713:ACQ327733 AMM327713:AMM327733 AWI327713:AWI327733 BGE327713:BGE327733 BQA327713:BQA327733 BZW327713:BZW327733 CJS327713:CJS327733 CTO327713:CTO327733 DDK327713:DDK327733 DNG327713:DNG327733 DXC327713:DXC327733 EGY327713:EGY327733 EQU327713:EQU327733 FAQ327713:FAQ327733 FKM327713:FKM327733 FUI327713:FUI327733 GEE327713:GEE327733 GOA327713:GOA327733 GXW327713:GXW327733 HHS327713:HHS327733 HRO327713:HRO327733 IBK327713:IBK327733 ILG327713:ILG327733 IVC327713:IVC327733 JEY327713:JEY327733 JOU327713:JOU327733 JYQ327713:JYQ327733 KIM327713:KIM327733 KSI327713:KSI327733 LCE327713:LCE327733 LMA327713:LMA327733 LVW327713:LVW327733 MFS327713:MFS327733 MPO327713:MPO327733 MZK327713:MZK327733 NJG327713:NJG327733 NTC327713:NTC327733 OCY327713:OCY327733 OMU327713:OMU327733 OWQ327713:OWQ327733 PGM327713:PGM327733 PQI327713:PQI327733 QAE327713:QAE327733 QKA327713:QKA327733 QTW327713:QTW327733 RDS327713:RDS327733 RNO327713:RNO327733 RXK327713:RXK327733 SHG327713:SHG327733 SRC327713:SRC327733 TAY327713:TAY327733 TKU327713:TKU327733 TUQ327713:TUQ327733 UEM327713:UEM327733 UOI327713:UOI327733 UYE327713:UYE327733 VIA327713:VIA327733 VRW327713:VRW327733 WBS327713:WBS327733 WLO327713:WLO327733 WVK327713:WVK327733 C393249:C393269 IY393249:IY393269 SU393249:SU393269 ACQ393249:ACQ393269 AMM393249:AMM393269 AWI393249:AWI393269 BGE393249:BGE393269 BQA393249:BQA393269 BZW393249:BZW393269 CJS393249:CJS393269 CTO393249:CTO393269 DDK393249:DDK393269 DNG393249:DNG393269 DXC393249:DXC393269 EGY393249:EGY393269 EQU393249:EQU393269 FAQ393249:FAQ393269 FKM393249:FKM393269 FUI393249:FUI393269 GEE393249:GEE393269 GOA393249:GOA393269 GXW393249:GXW393269 HHS393249:HHS393269 HRO393249:HRO393269 IBK393249:IBK393269 ILG393249:ILG393269 IVC393249:IVC393269 JEY393249:JEY393269 JOU393249:JOU393269 JYQ393249:JYQ393269 KIM393249:KIM393269 KSI393249:KSI393269 LCE393249:LCE393269 LMA393249:LMA393269 LVW393249:LVW393269 MFS393249:MFS393269 MPO393249:MPO393269 MZK393249:MZK393269 NJG393249:NJG393269 NTC393249:NTC393269 OCY393249:OCY393269 OMU393249:OMU393269 OWQ393249:OWQ393269 PGM393249:PGM393269 PQI393249:PQI393269 QAE393249:QAE393269 QKA393249:QKA393269 QTW393249:QTW393269 RDS393249:RDS393269 RNO393249:RNO393269 RXK393249:RXK393269 SHG393249:SHG393269 SRC393249:SRC393269 TAY393249:TAY393269 TKU393249:TKU393269 TUQ393249:TUQ393269 UEM393249:UEM393269 UOI393249:UOI393269 UYE393249:UYE393269 VIA393249:VIA393269 VRW393249:VRW393269 WBS393249:WBS393269 WLO393249:WLO393269 WVK393249:WVK393269 C458785:C458805 IY458785:IY458805 SU458785:SU458805 ACQ458785:ACQ458805 AMM458785:AMM458805 AWI458785:AWI458805 BGE458785:BGE458805 BQA458785:BQA458805 BZW458785:BZW458805 CJS458785:CJS458805 CTO458785:CTO458805 DDK458785:DDK458805 DNG458785:DNG458805 DXC458785:DXC458805 EGY458785:EGY458805 EQU458785:EQU458805 FAQ458785:FAQ458805 FKM458785:FKM458805 FUI458785:FUI458805 GEE458785:GEE458805 GOA458785:GOA458805 GXW458785:GXW458805 HHS458785:HHS458805 HRO458785:HRO458805 IBK458785:IBK458805 ILG458785:ILG458805 IVC458785:IVC458805 JEY458785:JEY458805 JOU458785:JOU458805 JYQ458785:JYQ458805 KIM458785:KIM458805 KSI458785:KSI458805 LCE458785:LCE458805 LMA458785:LMA458805 LVW458785:LVW458805 MFS458785:MFS458805 MPO458785:MPO458805 MZK458785:MZK458805 NJG458785:NJG458805 NTC458785:NTC458805 OCY458785:OCY458805 OMU458785:OMU458805 OWQ458785:OWQ458805 PGM458785:PGM458805 PQI458785:PQI458805 QAE458785:QAE458805 QKA458785:QKA458805 QTW458785:QTW458805 RDS458785:RDS458805 RNO458785:RNO458805 RXK458785:RXK458805 SHG458785:SHG458805 SRC458785:SRC458805 TAY458785:TAY458805 TKU458785:TKU458805 TUQ458785:TUQ458805 UEM458785:UEM458805 UOI458785:UOI458805 UYE458785:UYE458805 VIA458785:VIA458805 VRW458785:VRW458805 WBS458785:WBS458805 WLO458785:WLO458805 WVK458785:WVK458805 C524321:C524341 IY524321:IY524341 SU524321:SU524341 ACQ524321:ACQ524341 AMM524321:AMM524341 AWI524321:AWI524341 BGE524321:BGE524341 BQA524321:BQA524341 BZW524321:BZW524341 CJS524321:CJS524341 CTO524321:CTO524341 DDK524321:DDK524341 DNG524321:DNG524341 DXC524321:DXC524341 EGY524321:EGY524341 EQU524321:EQU524341 FAQ524321:FAQ524341 FKM524321:FKM524341 FUI524321:FUI524341 GEE524321:GEE524341 GOA524321:GOA524341 GXW524321:GXW524341 HHS524321:HHS524341 HRO524321:HRO524341 IBK524321:IBK524341 ILG524321:ILG524341 IVC524321:IVC524341 JEY524321:JEY524341 JOU524321:JOU524341 JYQ524321:JYQ524341 KIM524321:KIM524341 KSI524321:KSI524341 LCE524321:LCE524341 LMA524321:LMA524341 LVW524321:LVW524341 MFS524321:MFS524341 MPO524321:MPO524341 MZK524321:MZK524341 NJG524321:NJG524341 NTC524321:NTC524341 OCY524321:OCY524341 OMU524321:OMU524341 OWQ524321:OWQ524341 PGM524321:PGM524341 PQI524321:PQI524341 QAE524321:QAE524341 QKA524321:QKA524341 QTW524321:QTW524341 RDS524321:RDS524341 RNO524321:RNO524341 RXK524321:RXK524341 SHG524321:SHG524341 SRC524321:SRC524341 TAY524321:TAY524341 TKU524321:TKU524341 TUQ524321:TUQ524341 UEM524321:UEM524341 UOI524321:UOI524341 UYE524321:UYE524341 VIA524321:VIA524341 VRW524321:VRW524341 WBS524321:WBS524341 WLO524321:WLO524341 WVK524321:WVK524341 C589857:C589877 IY589857:IY589877 SU589857:SU589877 ACQ589857:ACQ589877 AMM589857:AMM589877 AWI589857:AWI589877 BGE589857:BGE589877 BQA589857:BQA589877 BZW589857:BZW589877 CJS589857:CJS589877 CTO589857:CTO589877 DDK589857:DDK589877 DNG589857:DNG589877 DXC589857:DXC589877 EGY589857:EGY589877 EQU589857:EQU589877 FAQ589857:FAQ589877 FKM589857:FKM589877 FUI589857:FUI589877 GEE589857:GEE589877 GOA589857:GOA589877 GXW589857:GXW589877 HHS589857:HHS589877 HRO589857:HRO589877 IBK589857:IBK589877 ILG589857:ILG589877 IVC589857:IVC589877 JEY589857:JEY589877 JOU589857:JOU589877 JYQ589857:JYQ589877 KIM589857:KIM589877 KSI589857:KSI589877 LCE589857:LCE589877 LMA589857:LMA589877 LVW589857:LVW589877 MFS589857:MFS589877 MPO589857:MPO589877 MZK589857:MZK589877 NJG589857:NJG589877 NTC589857:NTC589877 OCY589857:OCY589877 OMU589857:OMU589877 OWQ589857:OWQ589877 PGM589857:PGM589877 PQI589857:PQI589877 QAE589857:QAE589877 QKA589857:QKA589877 QTW589857:QTW589877 RDS589857:RDS589877 RNO589857:RNO589877 RXK589857:RXK589877 SHG589857:SHG589877 SRC589857:SRC589877 TAY589857:TAY589877 TKU589857:TKU589877 TUQ589857:TUQ589877 UEM589857:UEM589877 UOI589857:UOI589877 UYE589857:UYE589877 VIA589857:VIA589877 VRW589857:VRW589877 WBS589857:WBS589877 WLO589857:WLO589877 WVK589857:WVK589877 C655393:C655413 IY655393:IY655413 SU655393:SU655413 ACQ655393:ACQ655413 AMM655393:AMM655413 AWI655393:AWI655413 BGE655393:BGE655413 BQA655393:BQA655413 BZW655393:BZW655413 CJS655393:CJS655413 CTO655393:CTO655413 DDK655393:DDK655413 DNG655393:DNG655413 DXC655393:DXC655413 EGY655393:EGY655413 EQU655393:EQU655413 FAQ655393:FAQ655413 FKM655393:FKM655413 FUI655393:FUI655413 GEE655393:GEE655413 GOA655393:GOA655413 GXW655393:GXW655413 HHS655393:HHS655413 HRO655393:HRO655413 IBK655393:IBK655413 ILG655393:ILG655413 IVC655393:IVC655413 JEY655393:JEY655413 JOU655393:JOU655413 JYQ655393:JYQ655413 KIM655393:KIM655413 KSI655393:KSI655413 LCE655393:LCE655413 LMA655393:LMA655413 LVW655393:LVW655413 MFS655393:MFS655413 MPO655393:MPO655413 MZK655393:MZK655413 NJG655393:NJG655413 NTC655393:NTC655413 OCY655393:OCY655413 OMU655393:OMU655413 OWQ655393:OWQ655413 PGM655393:PGM655413 PQI655393:PQI655413 QAE655393:QAE655413 QKA655393:QKA655413 QTW655393:QTW655413 RDS655393:RDS655413 RNO655393:RNO655413 RXK655393:RXK655413 SHG655393:SHG655413 SRC655393:SRC655413 TAY655393:TAY655413 TKU655393:TKU655413 TUQ655393:TUQ655413 UEM655393:UEM655413 UOI655393:UOI655413 UYE655393:UYE655413 VIA655393:VIA655413 VRW655393:VRW655413 WBS655393:WBS655413 WLO655393:WLO655413 WVK655393:WVK655413 C720929:C720949 IY720929:IY720949 SU720929:SU720949 ACQ720929:ACQ720949 AMM720929:AMM720949 AWI720929:AWI720949 BGE720929:BGE720949 BQA720929:BQA720949 BZW720929:BZW720949 CJS720929:CJS720949 CTO720929:CTO720949 DDK720929:DDK720949 DNG720929:DNG720949 DXC720929:DXC720949 EGY720929:EGY720949 EQU720929:EQU720949 FAQ720929:FAQ720949 FKM720929:FKM720949 FUI720929:FUI720949 GEE720929:GEE720949 GOA720929:GOA720949 GXW720929:GXW720949 HHS720929:HHS720949 HRO720929:HRO720949 IBK720929:IBK720949 ILG720929:ILG720949 IVC720929:IVC720949 JEY720929:JEY720949 JOU720929:JOU720949 JYQ720929:JYQ720949 KIM720929:KIM720949 KSI720929:KSI720949 LCE720929:LCE720949 LMA720929:LMA720949 LVW720929:LVW720949 MFS720929:MFS720949 MPO720929:MPO720949 MZK720929:MZK720949 NJG720929:NJG720949 NTC720929:NTC720949 OCY720929:OCY720949 OMU720929:OMU720949 OWQ720929:OWQ720949 PGM720929:PGM720949 PQI720929:PQI720949 QAE720929:QAE720949 QKA720929:QKA720949 QTW720929:QTW720949 RDS720929:RDS720949 RNO720929:RNO720949 RXK720929:RXK720949 SHG720929:SHG720949 SRC720929:SRC720949 TAY720929:TAY720949 TKU720929:TKU720949 TUQ720929:TUQ720949 UEM720929:UEM720949 UOI720929:UOI720949 UYE720929:UYE720949 VIA720929:VIA720949 VRW720929:VRW720949 WBS720929:WBS720949 WLO720929:WLO720949 WVK720929:WVK720949 C786465:C786485 IY786465:IY786485 SU786465:SU786485 ACQ786465:ACQ786485 AMM786465:AMM786485 AWI786465:AWI786485 BGE786465:BGE786485 BQA786465:BQA786485 BZW786465:BZW786485 CJS786465:CJS786485 CTO786465:CTO786485 DDK786465:DDK786485 DNG786465:DNG786485 DXC786465:DXC786485 EGY786465:EGY786485 EQU786465:EQU786485 FAQ786465:FAQ786485 FKM786465:FKM786485 FUI786465:FUI786485 GEE786465:GEE786485 GOA786465:GOA786485 GXW786465:GXW786485 HHS786465:HHS786485 HRO786465:HRO786485 IBK786465:IBK786485 ILG786465:ILG786485 IVC786465:IVC786485 JEY786465:JEY786485 JOU786465:JOU786485 JYQ786465:JYQ786485 KIM786465:KIM786485 KSI786465:KSI786485 LCE786465:LCE786485 LMA786465:LMA786485 LVW786465:LVW786485 MFS786465:MFS786485 MPO786465:MPO786485 MZK786465:MZK786485 NJG786465:NJG786485 NTC786465:NTC786485 OCY786465:OCY786485 OMU786465:OMU786485 OWQ786465:OWQ786485 PGM786465:PGM786485 PQI786465:PQI786485 QAE786465:QAE786485 QKA786465:QKA786485 QTW786465:QTW786485 RDS786465:RDS786485 RNO786465:RNO786485 RXK786465:RXK786485 SHG786465:SHG786485 SRC786465:SRC786485 TAY786465:TAY786485 TKU786465:TKU786485 TUQ786465:TUQ786485 UEM786465:UEM786485 UOI786465:UOI786485 UYE786465:UYE786485 VIA786465:VIA786485 VRW786465:VRW786485 WBS786465:WBS786485 WLO786465:WLO786485 WVK786465:WVK786485 C852001:C852021 IY852001:IY852021 SU852001:SU852021 ACQ852001:ACQ852021 AMM852001:AMM852021 AWI852001:AWI852021 BGE852001:BGE852021 BQA852001:BQA852021 BZW852001:BZW852021 CJS852001:CJS852021 CTO852001:CTO852021 DDK852001:DDK852021 DNG852001:DNG852021 DXC852001:DXC852021 EGY852001:EGY852021 EQU852001:EQU852021 FAQ852001:FAQ852021 FKM852001:FKM852021 FUI852001:FUI852021 GEE852001:GEE852021 GOA852001:GOA852021 GXW852001:GXW852021 HHS852001:HHS852021 HRO852001:HRO852021 IBK852001:IBK852021 ILG852001:ILG852021 IVC852001:IVC852021 JEY852001:JEY852021 JOU852001:JOU852021 JYQ852001:JYQ852021 KIM852001:KIM852021 KSI852001:KSI852021 LCE852001:LCE852021 LMA852001:LMA852021 LVW852001:LVW852021 MFS852001:MFS852021 MPO852001:MPO852021 MZK852001:MZK852021 NJG852001:NJG852021 NTC852001:NTC852021 OCY852001:OCY852021 OMU852001:OMU852021 OWQ852001:OWQ852021 PGM852001:PGM852021 PQI852001:PQI852021 QAE852001:QAE852021 QKA852001:QKA852021 QTW852001:QTW852021 RDS852001:RDS852021 RNO852001:RNO852021 RXK852001:RXK852021 SHG852001:SHG852021 SRC852001:SRC852021 TAY852001:TAY852021 TKU852001:TKU852021 TUQ852001:TUQ852021 UEM852001:UEM852021 UOI852001:UOI852021 UYE852001:UYE852021 VIA852001:VIA852021 VRW852001:VRW852021 WBS852001:WBS852021 WLO852001:WLO852021 WVK852001:WVK852021 C917537:C917557 IY917537:IY917557 SU917537:SU917557 ACQ917537:ACQ917557 AMM917537:AMM917557 AWI917537:AWI917557 BGE917537:BGE917557 BQA917537:BQA917557 BZW917537:BZW917557 CJS917537:CJS917557 CTO917537:CTO917557 DDK917537:DDK917557 DNG917537:DNG917557 DXC917537:DXC917557 EGY917537:EGY917557 EQU917537:EQU917557 FAQ917537:FAQ917557 FKM917537:FKM917557 FUI917537:FUI917557 GEE917537:GEE917557 GOA917537:GOA917557 GXW917537:GXW917557 HHS917537:HHS917557 HRO917537:HRO917557 IBK917537:IBK917557 ILG917537:ILG917557 IVC917537:IVC917557 JEY917537:JEY917557 JOU917537:JOU917557 JYQ917537:JYQ917557 KIM917537:KIM917557 KSI917537:KSI917557 LCE917537:LCE917557 LMA917537:LMA917557 LVW917537:LVW917557 MFS917537:MFS917557 MPO917537:MPO917557 MZK917537:MZK917557 NJG917537:NJG917557 NTC917537:NTC917557 OCY917537:OCY917557 OMU917537:OMU917557 OWQ917537:OWQ917557 PGM917537:PGM917557 PQI917537:PQI917557 QAE917537:QAE917557 QKA917537:QKA917557 QTW917537:QTW917557 RDS917537:RDS917557 RNO917537:RNO917557 RXK917537:RXK917557 SHG917537:SHG917557 SRC917537:SRC917557 TAY917537:TAY917557 TKU917537:TKU917557 TUQ917537:TUQ917557 UEM917537:UEM917557 UOI917537:UOI917557 UYE917537:UYE917557 VIA917537:VIA917557 VRW917537:VRW917557 WBS917537:WBS917557 WLO917537:WLO917557 WVK917537:WVK917557 C983073:C983093 IY983073:IY983093 SU983073:SU983093 ACQ983073:ACQ983093 AMM983073:AMM983093 AWI983073:AWI983093 BGE983073:BGE983093 BQA983073:BQA983093 BZW983073:BZW983093 CJS983073:CJS983093 CTO983073:CTO983093 DDK983073:DDK983093 DNG983073:DNG983093 DXC983073:DXC983093 EGY983073:EGY983093 EQU983073:EQU983093 FAQ983073:FAQ983093 FKM983073:FKM983093 FUI983073:FUI983093 GEE983073:GEE983093 GOA983073:GOA983093 GXW983073:GXW983093 HHS983073:HHS983093 HRO983073:HRO983093 IBK983073:IBK983093 ILG983073:ILG983093 IVC983073:IVC983093 JEY983073:JEY983093 JOU983073:JOU983093 JYQ983073:JYQ983093 KIM983073:KIM983093 KSI983073:KSI983093 LCE983073:LCE983093 LMA983073:LMA983093 LVW983073:LVW983093 MFS983073:MFS983093 MPO983073:MPO983093 MZK983073:MZK983093 NJG983073:NJG983093 NTC983073:NTC983093 OCY983073:OCY983093 OMU983073:OMU983093 OWQ983073:OWQ983093 PGM983073:PGM983093 PQI983073:PQI983093 QAE983073:QAE983093 QKA983073:QKA983093 QTW983073:QTW983093 RDS983073:RDS983093 RNO983073:RNO983093 RXK983073:RXK983093 SHG983073:SHG983093 SRC983073:SRC983093 TAY983073:TAY983093 TKU983073:TKU983093 TUQ983073:TUQ983093 UEM983073:UEM983093 UOI983073:UOI983093 UYE983073:UYE983093 VIA983073:VIA983093 VRW983073:VRW983093 WBS983073:WBS983093 WLO983073:WLO983093 WVK983073:WVK983093 C19:C31 IY19:IY31 SU19:SU31 ACQ19:ACQ31 AMM19:AMM31 AWI19:AWI31 BGE19:BGE31 BQA19:BQA31 BZW19:BZW31 CJS19:CJS31 CTO19:CTO31 DDK19:DDK31 DNG19:DNG31 DXC19:DXC31 EGY19:EGY31 EQU19:EQU31 FAQ19:FAQ31 FKM19:FKM31 FUI19:FUI31 GEE19:GEE31 GOA19:GOA31 GXW19:GXW31 HHS19:HHS31 HRO19:HRO31 IBK19:IBK31 ILG19:ILG31 IVC19:IVC31 JEY19:JEY31 JOU19:JOU31 JYQ19:JYQ31 KIM19:KIM31 KSI19:KSI31 LCE19:LCE31 LMA19:LMA31 LVW19:LVW31 MFS19:MFS31 MPO19:MPO31 MZK19:MZK31 NJG19:NJG31 NTC19:NTC31 OCY19:OCY31 OMU19:OMU31 OWQ19:OWQ31 PGM19:PGM31 PQI19:PQI31 QAE19:QAE31 QKA19:QKA31 QTW19:QTW31 RDS19:RDS31 RNO19:RNO31 RXK19:RXK31 SHG19:SHG31 SRC19:SRC31 TAY19:TAY31 TKU19:TKU31 TUQ19:TUQ31 UEM19:UEM31 UOI19:UOI31 UYE19:UYE31 VIA19:VIA31 VRW19:VRW31 WBS19:WBS31 WLO19:WLO31 WVK19:WVK31 C65555:C65567 IY65555:IY65567 SU65555:SU65567 ACQ65555:ACQ65567 AMM65555:AMM65567 AWI65555:AWI65567 BGE65555:BGE65567 BQA65555:BQA65567 BZW65555:BZW65567 CJS65555:CJS65567 CTO65555:CTO65567 DDK65555:DDK65567 DNG65555:DNG65567 DXC65555:DXC65567 EGY65555:EGY65567 EQU65555:EQU65567 FAQ65555:FAQ65567 FKM65555:FKM65567 FUI65555:FUI65567 GEE65555:GEE65567 GOA65555:GOA65567 GXW65555:GXW65567 HHS65555:HHS65567 HRO65555:HRO65567 IBK65555:IBK65567 ILG65555:ILG65567 IVC65555:IVC65567 JEY65555:JEY65567 JOU65555:JOU65567 JYQ65555:JYQ65567 KIM65555:KIM65567 KSI65555:KSI65567 LCE65555:LCE65567 LMA65555:LMA65567 LVW65555:LVW65567 MFS65555:MFS65567 MPO65555:MPO65567 MZK65555:MZK65567 NJG65555:NJG65567 NTC65555:NTC65567 OCY65555:OCY65567 OMU65555:OMU65567 OWQ65555:OWQ65567 PGM65555:PGM65567 PQI65555:PQI65567 QAE65555:QAE65567 QKA65555:QKA65567 QTW65555:QTW65567 RDS65555:RDS65567 RNO65555:RNO65567 RXK65555:RXK65567 SHG65555:SHG65567 SRC65555:SRC65567 TAY65555:TAY65567 TKU65555:TKU65567 TUQ65555:TUQ65567 UEM65555:UEM65567 UOI65555:UOI65567 UYE65555:UYE65567 VIA65555:VIA65567 VRW65555:VRW65567 WBS65555:WBS65567 WLO65555:WLO65567 WVK65555:WVK65567 C131091:C131103 IY131091:IY131103 SU131091:SU131103 ACQ131091:ACQ131103 AMM131091:AMM131103 AWI131091:AWI131103 BGE131091:BGE131103 BQA131091:BQA131103 BZW131091:BZW131103 CJS131091:CJS131103 CTO131091:CTO131103 DDK131091:DDK131103 DNG131091:DNG131103 DXC131091:DXC131103 EGY131091:EGY131103 EQU131091:EQU131103 FAQ131091:FAQ131103 FKM131091:FKM131103 FUI131091:FUI131103 GEE131091:GEE131103 GOA131091:GOA131103 GXW131091:GXW131103 HHS131091:HHS131103 HRO131091:HRO131103 IBK131091:IBK131103 ILG131091:ILG131103 IVC131091:IVC131103 JEY131091:JEY131103 JOU131091:JOU131103 JYQ131091:JYQ131103 KIM131091:KIM131103 KSI131091:KSI131103 LCE131091:LCE131103 LMA131091:LMA131103 LVW131091:LVW131103 MFS131091:MFS131103 MPO131091:MPO131103 MZK131091:MZK131103 NJG131091:NJG131103 NTC131091:NTC131103 OCY131091:OCY131103 OMU131091:OMU131103 OWQ131091:OWQ131103 PGM131091:PGM131103 PQI131091:PQI131103 QAE131091:QAE131103 QKA131091:QKA131103 QTW131091:QTW131103 RDS131091:RDS131103 RNO131091:RNO131103 RXK131091:RXK131103 SHG131091:SHG131103 SRC131091:SRC131103 TAY131091:TAY131103 TKU131091:TKU131103 TUQ131091:TUQ131103 UEM131091:UEM131103 UOI131091:UOI131103 UYE131091:UYE131103 VIA131091:VIA131103 VRW131091:VRW131103 WBS131091:WBS131103 WLO131091:WLO131103 WVK131091:WVK131103 C196627:C196639 IY196627:IY196639 SU196627:SU196639 ACQ196627:ACQ196639 AMM196627:AMM196639 AWI196627:AWI196639 BGE196627:BGE196639 BQA196627:BQA196639 BZW196627:BZW196639 CJS196627:CJS196639 CTO196627:CTO196639 DDK196627:DDK196639 DNG196627:DNG196639 DXC196627:DXC196639 EGY196627:EGY196639 EQU196627:EQU196639 FAQ196627:FAQ196639 FKM196627:FKM196639 FUI196627:FUI196639 GEE196627:GEE196639 GOA196627:GOA196639 GXW196627:GXW196639 HHS196627:HHS196639 HRO196627:HRO196639 IBK196627:IBK196639 ILG196627:ILG196639 IVC196627:IVC196639 JEY196627:JEY196639 JOU196627:JOU196639 JYQ196627:JYQ196639 KIM196627:KIM196639 KSI196627:KSI196639 LCE196627:LCE196639 LMA196627:LMA196639 LVW196627:LVW196639 MFS196627:MFS196639 MPO196627:MPO196639 MZK196627:MZK196639 NJG196627:NJG196639 NTC196627:NTC196639 OCY196627:OCY196639 OMU196627:OMU196639 OWQ196627:OWQ196639 PGM196627:PGM196639 PQI196627:PQI196639 QAE196627:QAE196639 QKA196627:QKA196639 QTW196627:QTW196639 RDS196627:RDS196639 RNO196627:RNO196639 RXK196627:RXK196639 SHG196627:SHG196639 SRC196627:SRC196639 TAY196627:TAY196639 TKU196627:TKU196639 TUQ196627:TUQ196639 UEM196627:UEM196639 UOI196627:UOI196639 UYE196627:UYE196639 VIA196627:VIA196639 VRW196627:VRW196639 WBS196627:WBS196639 WLO196627:WLO196639 WVK196627:WVK196639 C262163:C262175 IY262163:IY262175 SU262163:SU262175 ACQ262163:ACQ262175 AMM262163:AMM262175 AWI262163:AWI262175 BGE262163:BGE262175 BQA262163:BQA262175 BZW262163:BZW262175 CJS262163:CJS262175 CTO262163:CTO262175 DDK262163:DDK262175 DNG262163:DNG262175 DXC262163:DXC262175 EGY262163:EGY262175 EQU262163:EQU262175 FAQ262163:FAQ262175 FKM262163:FKM262175 FUI262163:FUI262175 GEE262163:GEE262175 GOA262163:GOA262175 GXW262163:GXW262175 HHS262163:HHS262175 HRO262163:HRO262175 IBK262163:IBK262175 ILG262163:ILG262175 IVC262163:IVC262175 JEY262163:JEY262175 JOU262163:JOU262175 JYQ262163:JYQ262175 KIM262163:KIM262175 KSI262163:KSI262175 LCE262163:LCE262175 LMA262163:LMA262175 LVW262163:LVW262175 MFS262163:MFS262175 MPO262163:MPO262175 MZK262163:MZK262175 NJG262163:NJG262175 NTC262163:NTC262175 OCY262163:OCY262175 OMU262163:OMU262175 OWQ262163:OWQ262175 PGM262163:PGM262175 PQI262163:PQI262175 QAE262163:QAE262175 QKA262163:QKA262175 QTW262163:QTW262175 RDS262163:RDS262175 RNO262163:RNO262175 RXK262163:RXK262175 SHG262163:SHG262175 SRC262163:SRC262175 TAY262163:TAY262175 TKU262163:TKU262175 TUQ262163:TUQ262175 UEM262163:UEM262175 UOI262163:UOI262175 UYE262163:UYE262175 VIA262163:VIA262175 VRW262163:VRW262175 WBS262163:WBS262175 WLO262163:WLO262175 WVK262163:WVK262175 C327699:C327711 IY327699:IY327711 SU327699:SU327711 ACQ327699:ACQ327711 AMM327699:AMM327711 AWI327699:AWI327711 BGE327699:BGE327711 BQA327699:BQA327711 BZW327699:BZW327711 CJS327699:CJS327711 CTO327699:CTO327711 DDK327699:DDK327711 DNG327699:DNG327711 DXC327699:DXC327711 EGY327699:EGY327711 EQU327699:EQU327711 FAQ327699:FAQ327711 FKM327699:FKM327711 FUI327699:FUI327711 GEE327699:GEE327711 GOA327699:GOA327711 GXW327699:GXW327711 HHS327699:HHS327711 HRO327699:HRO327711 IBK327699:IBK327711 ILG327699:ILG327711 IVC327699:IVC327711 JEY327699:JEY327711 JOU327699:JOU327711 JYQ327699:JYQ327711 KIM327699:KIM327711 KSI327699:KSI327711 LCE327699:LCE327711 LMA327699:LMA327711 LVW327699:LVW327711 MFS327699:MFS327711 MPO327699:MPO327711 MZK327699:MZK327711 NJG327699:NJG327711 NTC327699:NTC327711 OCY327699:OCY327711 OMU327699:OMU327711 OWQ327699:OWQ327711 PGM327699:PGM327711 PQI327699:PQI327711 QAE327699:QAE327711 QKA327699:QKA327711 QTW327699:QTW327711 RDS327699:RDS327711 RNO327699:RNO327711 RXK327699:RXK327711 SHG327699:SHG327711 SRC327699:SRC327711 TAY327699:TAY327711 TKU327699:TKU327711 TUQ327699:TUQ327711 UEM327699:UEM327711 UOI327699:UOI327711 UYE327699:UYE327711 VIA327699:VIA327711 VRW327699:VRW327711 WBS327699:WBS327711 WLO327699:WLO327711 WVK327699:WVK327711 C393235:C393247 IY393235:IY393247 SU393235:SU393247 ACQ393235:ACQ393247 AMM393235:AMM393247 AWI393235:AWI393247 BGE393235:BGE393247 BQA393235:BQA393247 BZW393235:BZW393247 CJS393235:CJS393247 CTO393235:CTO393247 DDK393235:DDK393247 DNG393235:DNG393247 DXC393235:DXC393247 EGY393235:EGY393247 EQU393235:EQU393247 FAQ393235:FAQ393247 FKM393235:FKM393247 FUI393235:FUI393247 GEE393235:GEE393247 GOA393235:GOA393247 GXW393235:GXW393247 HHS393235:HHS393247 HRO393235:HRO393247 IBK393235:IBK393247 ILG393235:ILG393247 IVC393235:IVC393247 JEY393235:JEY393247 JOU393235:JOU393247 JYQ393235:JYQ393247 KIM393235:KIM393247 KSI393235:KSI393247 LCE393235:LCE393247 LMA393235:LMA393247 LVW393235:LVW393247 MFS393235:MFS393247 MPO393235:MPO393247 MZK393235:MZK393247 NJG393235:NJG393247 NTC393235:NTC393247 OCY393235:OCY393247 OMU393235:OMU393247 OWQ393235:OWQ393247 PGM393235:PGM393247 PQI393235:PQI393247 QAE393235:QAE393247 QKA393235:QKA393247 QTW393235:QTW393247 RDS393235:RDS393247 RNO393235:RNO393247 RXK393235:RXK393247 SHG393235:SHG393247 SRC393235:SRC393247 TAY393235:TAY393247 TKU393235:TKU393247 TUQ393235:TUQ393247 UEM393235:UEM393247 UOI393235:UOI393247 UYE393235:UYE393247 VIA393235:VIA393247 VRW393235:VRW393247 WBS393235:WBS393247 WLO393235:WLO393247 WVK393235:WVK393247 C458771:C458783 IY458771:IY458783 SU458771:SU458783 ACQ458771:ACQ458783 AMM458771:AMM458783 AWI458771:AWI458783 BGE458771:BGE458783 BQA458771:BQA458783 BZW458771:BZW458783 CJS458771:CJS458783 CTO458771:CTO458783 DDK458771:DDK458783 DNG458771:DNG458783 DXC458771:DXC458783 EGY458771:EGY458783 EQU458771:EQU458783 FAQ458771:FAQ458783 FKM458771:FKM458783 FUI458771:FUI458783 GEE458771:GEE458783 GOA458771:GOA458783 GXW458771:GXW458783 HHS458771:HHS458783 HRO458771:HRO458783 IBK458771:IBK458783 ILG458771:ILG458783 IVC458771:IVC458783 JEY458771:JEY458783 JOU458771:JOU458783 JYQ458771:JYQ458783 KIM458771:KIM458783 KSI458771:KSI458783 LCE458771:LCE458783 LMA458771:LMA458783 LVW458771:LVW458783 MFS458771:MFS458783 MPO458771:MPO458783 MZK458771:MZK458783 NJG458771:NJG458783 NTC458771:NTC458783 OCY458771:OCY458783 OMU458771:OMU458783 OWQ458771:OWQ458783 PGM458771:PGM458783 PQI458771:PQI458783 QAE458771:QAE458783 QKA458771:QKA458783 QTW458771:QTW458783 RDS458771:RDS458783 RNO458771:RNO458783 RXK458771:RXK458783 SHG458771:SHG458783 SRC458771:SRC458783 TAY458771:TAY458783 TKU458771:TKU458783 TUQ458771:TUQ458783 UEM458771:UEM458783 UOI458771:UOI458783 UYE458771:UYE458783 VIA458771:VIA458783 VRW458771:VRW458783 WBS458771:WBS458783 WLO458771:WLO458783 WVK458771:WVK458783 C524307:C524319 IY524307:IY524319 SU524307:SU524319 ACQ524307:ACQ524319 AMM524307:AMM524319 AWI524307:AWI524319 BGE524307:BGE524319 BQA524307:BQA524319 BZW524307:BZW524319 CJS524307:CJS524319 CTO524307:CTO524319 DDK524307:DDK524319 DNG524307:DNG524319 DXC524307:DXC524319 EGY524307:EGY524319 EQU524307:EQU524319 FAQ524307:FAQ524319 FKM524307:FKM524319 FUI524307:FUI524319 GEE524307:GEE524319 GOA524307:GOA524319 GXW524307:GXW524319 HHS524307:HHS524319 HRO524307:HRO524319 IBK524307:IBK524319 ILG524307:ILG524319 IVC524307:IVC524319 JEY524307:JEY524319 JOU524307:JOU524319 JYQ524307:JYQ524319 KIM524307:KIM524319 KSI524307:KSI524319 LCE524307:LCE524319 LMA524307:LMA524319 LVW524307:LVW524319 MFS524307:MFS524319 MPO524307:MPO524319 MZK524307:MZK524319 NJG524307:NJG524319 NTC524307:NTC524319 OCY524307:OCY524319 OMU524307:OMU524319 OWQ524307:OWQ524319 PGM524307:PGM524319 PQI524307:PQI524319 QAE524307:QAE524319 QKA524307:QKA524319 QTW524307:QTW524319 RDS524307:RDS524319 RNO524307:RNO524319 RXK524307:RXK524319 SHG524307:SHG524319 SRC524307:SRC524319 TAY524307:TAY524319 TKU524307:TKU524319 TUQ524307:TUQ524319 UEM524307:UEM524319 UOI524307:UOI524319 UYE524307:UYE524319 VIA524307:VIA524319 VRW524307:VRW524319 WBS524307:WBS524319 WLO524307:WLO524319 WVK524307:WVK524319 C589843:C589855 IY589843:IY589855 SU589843:SU589855 ACQ589843:ACQ589855 AMM589843:AMM589855 AWI589843:AWI589855 BGE589843:BGE589855 BQA589843:BQA589855 BZW589843:BZW589855 CJS589843:CJS589855 CTO589843:CTO589855 DDK589843:DDK589855 DNG589843:DNG589855 DXC589843:DXC589855 EGY589843:EGY589855 EQU589843:EQU589855 FAQ589843:FAQ589855 FKM589843:FKM589855 FUI589843:FUI589855 GEE589843:GEE589855 GOA589843:GOA589855 GXW589843:GXW589855 HHS589843:HHS589855 HRO589843:HRO589855 IBK589843:IBK589855 ILG589843:ILG589855 IVC589843:IVC589855 JEY589843:JEY589855 JOU589843:JOU589855 JYQ589843:JYQ589855 KIM589843:KIM589855 KSI589843:KSI589855 LCE589843:LCE589855 LMA589843:LMA589855 LVW589843:LVW589855 MFS589843:MFS589855 MPO589843:MPO589855 MZK589843:MZK589855 NJG589843:NJG589855 NTC589843:NTC589855 OCY589843:OCY589855 OMU589843:OMU589855 OWQ589843:OWQ589855 PGM589843:PGM589855 PQI589843:PQI589855 QAE589843:QAE589855 QKA589843:QKA589855 QTW589843:QTW589855 RDS589843:RDS589855 RNO589843:RNO589855 RXK589843:RXK589855 SHG589843:SHG589855 SRC589843:SRC589855 TAY589843:TAY589855 TKU589843:TKU589855 TUQ589843:TUQ589855 UEM589843:UEM589855 UOI589843:UOI589855 UYE589843:UYE589855 VIA589843:VIA589855 VRW589843:VRW589855 WBS589843:WBS589855 WLO589843:WLO589855 WVK589843:WVK589855 C655379:C655391 IY655379:IY655391 SU655379:SU655391 ACQ655379:ACQ655391 AMM655379:AMM655391 AWI655379:AWI655391 BGE655379:BGE655391 BQA655379:BQA655391 BZW655379:BZW655391 CJS655379:CJS655391 CTO655379:CTO655391 DDK655379:DDK655391 DNG655379:DNG655391 DXC655379:DXC655391 EGY655379:EGY655391 EQU655379:EQU655391 FAQ655379:FAQ655391 FKM655379:FKM655391 FUI655379:FUI655391 GEE655379:GEE655391 GOA655379:GOA655391 GXW655379:GXW655391 HHS655379:HHS655391 HRO655379:HRO655391 IBK655379:IBK655391 ILG655379:ILG655391 IVC655379:IVC655391 JEY655379:JEY655391 JOU655379:JOU655391 JYQ655379:JYQ655391 KIM655379:KIM655391 KSI655379:KSI655391 LCE655379:LCE655391 LMA655379:LMA655391 LVW655379:LVW655391 MFS655379:MFS655391 MPO655379:MPO655391 MZK655379:MZK655391 NJG655379:NJG655391 NTC655379:NTC655391 OCY655379:OCY655391 OMU655379:OMU655391 OWQ655379:OWQ655391 PGM655379:PGM655391 PQI655379:PQI655391 QAE655379:QAE655391 QKA655379:QKA655391 QTW655379:QTW655391 RDS655379:RDS655391 RNO655379:RNO655391 RXK655379:RXK655391 SHG655379:SHG655391 SRC655379:SRC655391 TAY655379:TAY655391 TKU655379:TKU655391 TUQ655379:TUQ655391 UEM655379:UEM655391 UOI655379:UOI655391 UYE655379:UYE655391 VIA655379:VIA655391 VRW655379:VRW655391 WBS655379:WBS655391 WLO655379:WLO655391 WVK655379:WVK655391 C720915:C720927 IY720915:IY720927 SU720915:SU720927 ACQ720915:ACQ720927 AMM720915:AMM720927 AWI720915:AWI720927 BGE720915:BGE720927 BQA720915:BQA720927 BZW720915:BZW720927 CJS720915:CJS720927 CTO720915:CTO720927 DDK720915:DDK720927 DNG720915:DNG720927 DXC720915:DXC720927 EGY720915:EGY720927 EQU720915:EQU720927 FAQ720915:FAQ720927 FKM720915:FKM720927 FUI720915:FUI720927 GEE720915:GEE720927 GOA720915:GOA720927 GXW720915:GXW720927 HHS720915:HHS720927 HRO720915:HRO720927 IBK720915:IBK720927 ILG720915:ILG720927 IVC720915:IVC720927 JEY720915:JEY720927 JOU720915:JOU720927 JYQ720915:JYQ720927 KIM720915:KIM720927 KSI720915:KSI720927 LCE720915:LCE720927 LMA720915:LMA720927 LVW720915:LVW720927 MFS720915:MFS720927 MPO720915:MPO720927 MZK720915:MZK720927 NJG720915:NJG720927 NTC720915:NTC720927 OCY720915:OCY720927 OMU720915:OMU720927 OWQ720915:OWQ720927 PGM720915:PGM720927 PQI720915:PQI720927 QAE720915:QAE720927 QKA720915:QKA720927 QTW720915:QTW720927 RDS720915:RDS720927 RNO720915:RNO720927 RXK720915:RXK720927 SHG720915:SHG720927 SRC720915:SRC720927 TAY720915:TAY720927 TKU720915:TKU720927 TUQ720915:TUQ720927 UEM720915:UEM720927 UOI720915:UOI720927 UYE720915:UYE720927 VIA720915:VIA720927 VRW720915:VRW720927 WBS720915:WBS720927 WLO720915:WLO720927 WVK720915:WVK720927 C786451:C786463 IY786451:IY786463 SU786451:SU786463 ACQ786451:ACQ786463 AMM786451:AMM786463 AWI786451:AWI786463 BGE786451:BGE786463 BQA786451:BQA786463 BZW786451:BZW786463 CJS786451:CJS786463 CTO786451:CTO786463 DDK786451:DDK786463 DNG786451:DNG786463 DXC786451:DXC786463 EGY786451:EGY786463 EQU786451:EQU786463 FAQ786451:FAQ786463 FKM786451:FKM786463 FUI786451:FUI786463 GEE786451:GEE786463 GOA786451:GOA786463 GXW786451:GXW786463 HHS786451:HHS786463 HRO786451:HRO786463 IBK786451:IBK786463 ILG786451:ILG786463 IVC786451:IVC786463 JEY786451:JEY786463 JOU786451:JOU786463 JYQ786451:JYQ786463 KIM786451:KIM786463 KSI786451:KSI786463 LCE786451:LCE786463 LMA786451:LMA786463 LVW786451:LVW786463 MFS786451:MFS786463 MPO786451:MPO786463 MZK786451:MZK786463 NJG786451:NJG786463 NTC786451:NTC786463 OCY786451:OCY786463 OMU786451:OMU786463 OWQ786451:OWQ786463 PGM786451:PGM786463 PQI786451:PQI786463 QAE786451:QAE786463 QKA786451:QKA786463 QTW786451:QTW786463 RDS786451:RDS786463 RNO786451:RNO786463 RXK786451:RXK786463 SHG786451:SHG786463 SRC786451:SRC786463 TAY786451:TAY786463 TKU786451:TKU786463 TUQ786451:TUQ786463 UEM786451:UEM786463 UOI786451:UOI786463 UYE786451:UYE786463 VIA786451:VIA786463 VRW786451:VRW786463 WBS786451:WBS786463 WLO786451:WLO786463 WVK786451:WVK786463 C851987:C851999 IY851987:IY851999 SU851987:SU851999 ACQ851987:ACQ851999 AMM851987:AMM851999 AWI851987:AWI851999 BGE851987:BGE851999 BQA851987:BQA851999 BZW851987:BZW851999 CJS851987:CJS851999 CTO851987:CTO851999 DDK851987:DDK851999 DNG851987:DNG851999 DXC851987:DXC851999 EGY851987:EGY851999 EQU851987:EQU851999 FAQ851987:FAQ851999 FKM851987:FKM851999 FUI851987:FUI851999 GEE851987:GEE851999 GOA851987:GOA851999 GXW851987:GXW851999 HHS851987:HHS851999 HRO851987:HRO851999 IBK851987:IBK851999 ILG851987:ILG851999 IVC851987:IVC851999 JEY851987:JEY851999 JOU851987:JOU851999 JYQ851987:JYQ851999 KIM851987:KIM851999 KSI851987:KSI851999 LCE851987:LCE851999 LMA851987:LMA851999 LVW851987:LVW851999 MFS851987:MFS851999 MPO851987:MPO851999 MZK851987:MZK851999 NJG851987:NJG851999 NTC851987:NTC851999 OCY851987:OCY851999 OMU851987:OMU851999 OWQ851987:OWQ851999 PGM851987:PGM851999 PQI851987:PQI851999 QAE851987:QAE851999 QKA851987:QKA851999 QTW851987:QTW851999 RDS851987:RDS851999 RNO851987:RNO851999 RXK851987:RXK851999 SHG851987:SHG851999 SRC851987:SRC851999 TAY851987:TAY851999 TKU851987:TKU851999 TUQ851987:TUQ851999 UEM851987:UEM851999 UOI851987:UOI851999 UYE851987:UYE851999 VIA851987:VIA851999 VRW851987:VRW851999 WBS851987:WBS851999 WLO851987:WLO851999 WVK851987:WVK851999 C917523:C917535 IY917523:IY917535 SU917523:SU917535 ACQ917523:ACQ917535 AMM917523:AMM917535 AWI917523:AWI917535 BGE917523:BGE917535 BQA917523:BQA917535 BZW917523:BZW917535 CJS917523:CJS917535 CTO917523:CTO917535 DDK917523:DDK917535 DNG917523:DNG917535 DXC917523:DXC917535 EGY917523:EGY917535 EQU917523:EQU917535 FAQ917523:FAQ917535 FKM917523:FKM917535 FUI917523:FUI917535 GEE917523:GEE917535 GOA917523:GOA917535 GXW917523:GXW917535 HHS917523:HHS917535 HRO917523:HRO917535 IBK917523:IBK917535 ILG917523:ILG917535 IVC917523:IVC917535 JEY917523:JEY917535 JOU917523:JOU917535 JYQ917523:JYQ917535 KIM917523:KIM917535 KSI917523:KSI917535 LCE917523:LCE917535 LMA917523:LMA917535 LVW917523:LVW917535 MFS917523:MFS917535 MPO917523:MPO917535 MZK917523:MZK917535 NJG917523:NJG917535 NTC917523:NTC917535 OCY917523:OCY917535 OMU917523:OMU917535 OWQ917523:OWQ917535 PGM917523:PGM917535 PQI917523:PQI917535 QAE917523:QAE917535 QKA917523:QKA917535 QTW917523:QTW917535 RDS917523:RDS917535 RNO917523:RNO917535 RXK917523:RXK917535 SHG917523:SHG917535 SRC917523:SRC917535 TAY917523:TAY917535 TKU917523:TKU917535 TUQ917523:TUQ917535 UEM917523:UEM917535 UOI917523:UOI917535 UYE917523:UYE917535 VIA917523:VIA917535 VRW917523:VRW917535 WBS917523:WBS917535 WLO917523:WLO917535 WVK917523:WVK917535 C983059:C983071 IY983059:IY983071 SU983059:SU983071 ACQ983059:ACQ983071 AMM983059:AMM983071 AWI983059:AWI983071 BGE983059:BGE983071 BQA983059:BQA983071 BZW983059:BZW983071 CJS983059:CJS983071 CTO983059:CTO983071 DDK983059:DDK983071 DNG983059:DNG983071 DXC983059:DXC983071 EGY983059:EGY983071 EQU983059:EQU983071 FAQ983059:FAQ983071 FKM983059:FKM983071 FUI983059:FUI983071 GEE983059:GEE983071 GOA983059:GOA983071 GXW983059:GXW983071 HHS983059:HHS983071 HRO983059:HRO983071 IBK983059:IBK983071 ILG983059:ILG983071 IVC983059:IVC983071 JEY983059:JEY983071 JOU983059:JOU983071 JYQ983059:JYQ983071 KIM983059:KIM983071 KSI983059:KSI983071 LCE983059:LCE983071 LMA983059:LMA983071 LVW983059:LVW983071 MFS983059:MFS983071 MPO983059:MPO983071 MZK983059:MZK983071 NJG983059:NJG983071 NTC983059:NTC983071 OCY983059:OCY983071 OMU983059:OMU983071 OWQ983059:OWQ983071 PGM983059:PGM983071 PQI983059:PQI983071 QAE983059:QAE983071 QKA983059:QKA983071 QTW983059:QTW983071 RDS983059:RDS983071 RNO983059:RNO983071 RXK983059:RXK983071 SHG983059:SHG983071 SRC983059:SRC983071 TAY983059:TAY983071 TKU983059:TKU983071 TUQ983059:TUQ983071 UEM983059:UEM983071 UOI983059:UOI983071 UYE983059:UYE983071 VIA983059:VIA983071 VRW983059:VRW983071 WBS983059:WBS983071 WLO983059:WLO983071 WVK983059:WVK983071 D47:D53 IZ47:IZ53 SV47:SV53 ACR47:ACR53 AMN47:AMN53 AWJ47:AWJ53 BGF47:BGF53 BQB47:BQB53 BZX47:BZX53 CJT47:CJT53 CTP47:CTP53 DDL47:DDL53 DNH47:DNH53 DXD47:DXD53 EGZ47:EGZ53 EQV47:EQV53 FAR47:FAR53 FKN47:FKN53 FUJ47:FUJ53 GEF47:GEF53 GOB47:GOB53 GXX47:GXX53 HHT47:HHT53 HRP47:HRP53 IBL47:IBL53 ILH47:ILH53 IVD47:IVD53 JEZ47:JEZ53 JOV47:JOV53 JYR47:JYR53 KIN47:KIN53 KSJ47:KSJ53 LCF47:LCF53 LMB47:LMB53 LVX47:LVX53 MFT47:MFT53 MPP47:MPP53 MZL47:MZL53 NJH47:NJH53 NTD47:NTD53 OCZ47:OCZ53 OMV47:OMV53 OWR47:OWR53 PGN47:PGN53 PQJ47:PQJ53 QAF47:QAF53 QKB47:QKB53 QTX47:QTX53 RDT47:RDT53 RNP47:RNP53 RXL47:RXL53 SHH47:SHH53 SRD47:SRD53 TAZ47:TAZ53 TKV47:TKV53 TUR47:TUR53 UEN47:UEN53 UOJ47:UOJ53 UYF47:UYF53 VIB47:VIB53 VRX47:VRX53 WBT47:WBT53 WLP47:WLP53 WVL47:WVL53 D65583:D65589 IZ65583:IZ65589 SV65583:SV65589 ACR65583:ACR65589 AMN65583:AMN65589 AWJ65583:AWJ65589 BGF65583:BGF65589 BQB65583:BQB65589 BZX65583:BZX65589 CJT65583:CJT65589 CTP65583:CTP65589 DDL65583:DDL65589 DNH65583:DNH65589 DXD65583:DXD65589 EGZ65583:EGZ65589 EQV65583:EQV65589 FAR65583:FAR65589 FKN65583:FKN65589 FUJ65583:FUJ65589 GEF65583:GEF65589 GOB65583:GOB65589 GXX65583:GXX65589 HHT65583:HHT65589 HRP65583:HRP65589 IBL65583:IBL65589 ILH65583:ILH65589 IVD65583:IVD65589 JEZ65583:JEZ65589 JOV65583:JOV65589 JYR65583:JYR65589 KIN65583:KIN65589 KSJ65583:KSJ65589 LCF65583:LCF65589 LMB65583:LMB65589 LVX65583:LVX65589 MFT65583:MFT65589 MPP65583:MPP65589 MZL65583:MZL65589 NJH65583:NJH65589 NTD65583:NTD65589 OCZ65583:OCZ65589 OMV65583:OMV65589 OWR65583:OWR65589 PGN65583:PGN65589 PQJ65583:PQJ65589 QAF65583:QAF65589 QKB65583:QKB65589 QTX65583:QTX65589 RDT65583:RDT65589 RNP65583:RNP65589 RXL65583:RXL65589 SHH65583:SHH65589 SRD65583:SRD65589 TAZ65583:TAZ65589 TKV65583:TKV65589 TUR65583:TUR65589 UEN65583:UEN65589 UOJ65583:UOJ65589 UYF65583:UYF65589 VIB65583:VIB65589 VRX65583:VRX65589 WBT65583:WBT65589 WLP65583:WLP65589 WVL65583:WVL65589 D131119:D131125 IZ131119:IZ131125 SV131119:SV131125 ACR131119:ACR131125 AMN131119:AMN131125 AWJ131119:AWJ131125 BGF131119:BGF131125 BQB131119:BQB131125 BZX131119:BZX131125 CJT131119:CJT131125 CTP131119:CTP131125 DDL131119:DDL131125 DNH131119:DNH131125 DXD131119:DXD131125 EGZ131119:EGZ131125 EQV131119:EQV131125 FAR131119:FAR131125 FKN131119:FKN131125 FUJ131119:FUJ131125 GEF131119:GEF131125 GOB131119:GOB131125 GXX131119:GXX131125 HHT131119:HHT131125 HRP131119:HRP131125 IBL131119:IBL131125 ILH131119:ILH131125 IVD131119:IVD131125 JEZ131119:JEZ131125 JOV131119:JOV131125 JYR131119:JYR131125 KIN131119:KIN131125 KSJ131119:KSJ131125 LCF131119:LCF131125 LMB131119:LMB131125 LVX131119:LVX131125 MFT131119:MFT131125 MPP131119:MPP131125 MZL131119:MZL131125 NJH131119:NJH131125 NTD131119:NTD131125 OCZ131119:OCZ131125 OMV131119:OMV131125 OWR131119:OWR131125 PGN131119:PGN131125 PQJ131119:PQJ131125 QAF131119:QAF131125 QKB131119:QKB131125 QTX131119:QTX131125 RDT131119:RDT131125 RNP131119:RNP131125 RXL131119:RXL131125 SHH131119:SHH131125 SRD131119:SRD131125 TAZ131119:TAZ131125 TKV131119:TKV131125 TUR131119:TUR131125 UEN131119:UEN131125 UOJ131119:UOJ131125 UYF131119:UYF131125 VIB131119:VIB131125 VRX131119:VRX131125 WBT131119:WBT131125 WLP131119:WLP131125 WVL131119:WVL131125 D196655:D196661 IZ196655:IZ196661 SV196655:SV196661 ACR196655:ACR196661 AMN196655:AMN196661 AWJ196655:AWJ196661 BGF196655:BGF196661 BQB196655:BQB196661 BZX196655:BZX196661 CJT196655:CJT196661 CTP196655:CTP196661 DDL196655:DDL196661 DNH196655:DNH196661 DXD196655:DXD196661 EGZ196655:EGZ196661 EQV196655:EQV196661 FAR196655:FAR196661 FKN196655:FKN196661 FUJ196655:FUJ196661 GEF196655:GEF196661 GOB196655:GOB196661 GXX196655:GXX196661 HHT196655:HHT196661 HRP196655:HRP196661 IBL196655:IBL196661 ILH196655:ILH196661 IVD196655:IVD196661 JEZ196655:JEZ196661 JOV196655:JOV196661 JYR196655:JYR196661 KIN196655:KIN196661 KSJ196655:KSJ196661 LCF196655:LCF196661 LMB196655:LMB196661 LVX196655:LVX196661 MFT196655:MFT196661 MPP196655:MPP196661 MZL196655:MZL196661 NJH196655:NJH196661 NTD196655:NTD196661 OCZ196655:OCZ196661 OMV196655:OMV196661 OWR196655:OWR196661 PGN196655:PGN196661 PQJ196655:PQJ196661 QAF196655:QAF196661 QKB196655:QKB196661 QTX196655:QTX196661 RDT196655:RDT196661 RNP196655:RNP196661 RXL196655:RXL196661 SHH196655:SHH196661 SRD196655:SRD196661 TAZ196655:TAZ196661 TKV196655:TKV196661 TUR196655:TUR196661 UEN196655:UEN196661 UOJ196655:UOJ196661 UYF196655:UYF196661 VIB196655:VIB196661 VRX196655:VRX196661 WBT196655:WBT196661 WLP196655:WLP196661 WVL196655:WVL196661 D262191:D262197 IZ262191:IZ262197 SV262191:SV262197 ACR262191:ACR262197 AMN262191:AMN262197 AWJ262191:AWJ262197 BGF262191:BGF262197 BQB262191:BQB262197 BZX262191:BZX262197 CJT262191:CJT262197 CTP262191:CTP262197 DDL262191:DDL262197 DNH262191:DNH262197 DXD262191:DXD262197 EGZ262191:EGZ262197 EQV262191:EQV262197 FAR262191:FAR262197 FKN262191:FKN262197 FUJ262191:FUJ262197 GEF262191:GEF262197 GOB262191:GOB262197 GXX262191:GXX262197 HHT262191:HHT262197 HRP262191:HRP262197 IBL262191:IBL262197 ILH262191:ILH262197 IVD262191:IVD262197 JEZ262191:JEZ262197 JOV262191:JOV262197 JYR262191:JYR262197 KIN262191:KIN262197 KSJ262191:KSJ262197 LCF262191:LCF262197 LMB262191:LMB262197 LVX262191:LVX262197 MFT262191:MFT262197 MPP262191:MPP262197 MZL262191:MZL262197 NJH262191:NJH262197 NTD262191:NTD262197 OCZ262191:OCZ262197 OMV262191:OMV262197 OWR262191:OWR262197 PGN262191:PGN262197 PQJ262191:PQJ262197 QAF262191:QAF262197 QKB262191:QKB262197 QTX262191:QTX262197 RDT262191:RDT262197 RNP262191:RNP262197 RXL262191:RXL262197 SHH262191:SHH262197 SRD262191:SRD262197 TAZ262191:TAZ262197 TKV262191:TKV262197 TUR262191:TUR262197 UEN262191:UEN262197 UOJ262191:UOJ262197 UYF262191:UYF262197 VIB262191:VIB262197 VRX262191:VRX262197 WBT262191:WBT262197 WLP262191:WLP262197 WVL262191:WVL262197 D327727:D327733 IZ327727:IZ327733 SV327727:SV327733 ACR327727:ACR327733 AMN327727:AMN327733 AWJ327727:AWJ327733 BGF327727:BGF327733 BQB327727:BQB327733 BZX327727:BZX327733 CJT327727:CJT327733 CTP327727:CTP327733 DDL327727:DDL327733 DNH327727:DNH327733 DXD327727:DXD327733 EGZ327727:EGZ327733 EQV327727:EQV327733 FAR327727:FAR327733 FKN327727:FKN327733 FUJ327727:FUJ327733 GEF327727:GEF327733 GOB327727:GOB327733 GXX327727:GXX327733 HHT327727:HHT327733 HRP327727:HRP327733 IBL327727:IBL327733 ILH327727:ILH327733 IVD327727:IVD327733 JEZ327727:JEZ327733 JOV327727:JOV327733 JYR327727:JYR327733 KIN327727:KIN327733 KSJ327727:KSJ327733 LCF327727:LCF327733 LMB327727:LMB327733 LVX327727:LVX327733 MFT327727:MFT327733 MPP327727:MPP327733 MZL327727:MZL327733 NJH327727:NJH327733 NTD327727:NTD327733 OCZ327727:OCZ327733 OMV327727:OMV327733 OWR327727:OWR327733 PGN327727:PGN327733 PQJ327727:PQJ327733 QAF327727:QAF327733 QKB327727:QKB327733 QTX327727:QTX327733 RDT327727:RDT327733 RNP327727:RNP327733 RXL327727:RXL327733 SHH327727:SHH327733 SRD327727:SRD327733 TAZ327727:TAZ327733 TKV327727:TKV327733 TUR327727:TUR327733 UEN327727:UEN327733 UOJ327727:UOJ327733 UYF327727:UYF327733 VIB327727:VIB327733 VRX327727:VRX327733 WBT327727:WBT327733 WLP327727:WLP327733 WVL327727:WVL327733 D393263:D393269 IZ393263:IZ393269 SV393263:SV393269 ACR393263:ACR393269 AMN393263:AMN393269 AWJ393263:AWJ393269 BGF393263:BGF393269 BQB393263:BQB393269 BZX393263:BZX393269 CJT393263:CJT393269 CTP393263:CTP393269 DDL393263:DDL393269 DNH393263:DNH393269 DXD393263:DXD393269 EGZ393263:EGZ393269 EQV393263:EQV393269 FAR393263:FAR393269 FKN393263:FKN393269 FUJ393263:FUJ393269 GEF393263:GEF393269 GOB393263:GOB393269 GXX393263:GXX393269 HHT393263:HHT393269 HRP393263:HRP393269 IBL393263:IBL393269 ILH393263:ILH393269 IVD393263:IVD393269 JEZ393263:JEZ393269 JOV393263:JOV393269 JYR393263:JYR393269 KIN393263:KIN393269 KSJ393263:KSJ393269 LCF393263:LCF393269 LMB393263:LMB393269 LVX393263:LVX393269 MFT393263:MFT393269 MPP393263:MPP393269 MZL393263:MZL393269 NJH393263:NJH393269 NTD393263:NTD393269 OCZ393263:OCZ393269 OMV393263:OMV393269 OWR393263:OWR393269 PGN393263:PGN393269 PQJ393263:PQJ393269 QAF393263:QAF393269 QKB393263:QKB393269 QTX393263:QTX393269 RDT393263:RDT393269 RNP393263:RNP393269 RXL393263:RXL393269 SHH393263:SHH393269 SRD393263:SRD393269 TAZ393263:TAZ393269 TKV393263:TKV393269 TUR393263:TUR393269 UEN393263:UEN393269 UOJ393263:UOJ393269 UYF393263:UYF393269 VIB393263:VIB393269 VRX393263:VRX393269 WBT393263:WBT393269 WLP393263:WLP393269 WVL393263:WVL393269 D458799:D458805 IZ458799:IZ458805 SV458799:SV458805 ACR458799:ACR458805 AMN458799:AMN458805 AWJ458799:AWJ458805 BGF458799:BGF458805 BQB458799:BQB458805 BZX458799:BZX458805 CJT458799:CJT458805 CTP458799:CTP458805 DDL458799:DDL458805 DNH458799:DNH458805 DXD458799:DXD458805 EGZ458799:EGZ458805 EQV458799:EQV458805 FAR458799:FAR458805 FKN458799:FKN458805 FUJ458799:FUJ458805 GEF458799:GEF458805 GOB458799:GOB458805 GXX458799:GXX458805 HHT458799:HHT458805 HRP458799:HRP458805 IBL458799:IBL458805 ILH458799:ILH458805 IVD458799:IVD458805 JEZ458799:JEZ458805 JOV458799:JOV458805 JYR458799:JYR458805 KIN458799:KIN458805 KSJ458799:KSJ458805 LCF458799:LCF458805 LMB458799:LMB458805 LVX458799:LVX458805 MFT458799:MFT458805 MPP458799:MPP458805 MZL458799:MZL458805 NJH458799:NJH458805 NTD458799:NTD458805 OCZ458799:OCZ458805 OMV458799:OMV458805 OWR458799:OWR458805 PGN458799:PGN458805 PQJ458799:PQJ458805 QAF458799:QAF458805 QKB458799:QKB458805 QTX458799:QTX458805 RDT458799:RDT458805 RNP458799:RNP458805 RXL458799:RXL458805 SHH458799:SHH458805 SRD458799:SRD458805 TAZ458799:TAZ458805 TKV458799:TKV458805 TUR458799:TUR458805 UEN458799:UEN458805 UOJ458799:UOJ458805 UYF458799:UYF458805 VIB458799:VIB458805 VRX458799:VRX458805 WBT458799:WBT458805 WLP458799:WLP458805 WVL458799:WVL458805 D524335:D524341 IZ524335:IZ524341 SV524335:SV524341 ACR524335:ACR524341 AMN524335:AMN524341 AWJ524335:AWJ524341 BGF524335:BGF524341 BQB524335:BQB524341 BZX524335:BZX524341 CJT524335:CJT524341 CTP524335:CTP524341 DDL524335:DDL524341 DNH524335:DNH524341 DXD524335:DXD524341 EGZ524335:EGZ524341 EQV524335:EQV524341 FAR524335:FAR524341 FKN524335:FKN524341 FUJ524335:FUJ524341 GEF524335:GEF524341 GOB524335:GOB524341 GXX524335:GXX524341 HHT524335:HHT524341 HRP524335:HRP524341 IBL524335:IBL524341 ILH524335:ILH524341 IVD524335:IVD524341 JEZ524335:JEZ524341 JOV524335:JOV524341 JYR524335:JYR524341 KIN524335:KIN524341 KSJ524335:KSJ524341 LCF524335:LCF524341 LMB524335:LMB524341 LVX524335:LVX524341 MFT524335:MFT524341 MPP524335:MPP524341 MZL524335:MZL524341 NJH524335:NJH524341 NTD524335:NTD524341 OCZ524335:OCZ524341 OMV524335:OMV524341 OWR524335:OWR524341 PGN524335:PGN524341 PQJ524335:PQJ524341 QAF524335:QAF524341 QKB524335:QKB524341 QTX524335:QTX524341 RDT524335:RDT524341 RNP524335:RNP524341 RXL524335:RXL524341 SHH524335:SHH524341 SRD524335:SRD524341 TAZ524335:TAZ524341 TKV524335:TKV524341 TUR524335:TUR524341 UEN524335:UEN524341 UOJ524335:UOJ524341 UYF524335:UYF524341 VIB524335:VIB524341 VRX524335:VRX524341 WBT524335:WBT524341 WLP524335:WLP524341 WVL524335:WVL524341 D589871:D589877 IZ589871:IZ589877 SV589871:SV589877 ACR589871:ACR589877 AMN589871:AMN589877 AWJ589871:AWJ589877 BGF589871:BGF589877 BQB589871:BQB589877 BZX589871:BZX589877 CJT589871:CJT589877 CTP589871:CTP589877 DDL589871:DDL589877 DNH589871:DNH589877 DXD589871:DXD589877 EGZ589871:EGZ589877 EQV589871:EQV589877 FAR589871:FAR589877 FKN589871:FKN589877 FUJ589871:FUJ589877 GEF589871:GEF589877 GOB589871:GOB589877 GXX589871:GXX589877 HHT589871:HHT589877 HRP589871:HRP589877 IBL589871:IBL589877 ILH589871:ILH589877 IVD589871:IVD589877 JEZ589871:JEZ589877 JOV589871:JOV589877 JYR589871:JYR589877 KIN589871:KIN589877 KSJ589871:KSJ589877 LCF589871:LCF589877 LMB589871:LMB589877 LVX589871:LVX589877 MFT589871:MFT589877 MPP589871:MPP589877 MZL589871:MZL589877 NJH589871:NJH589877 NTD589871:NTD589877 OCZ589871:OCZ589877 OMV589871:OMV589877 OWR589871:OWR589877 PGN589871:PGN589877 PQJ589871:PQJ589877 QAF589871:QAF589877 QKB589871:QKB589877 QTX589871:QTX589877 RDT589871:RDT589877 RNP589871:RNP589877 RXL589871:RXL589877 SHH589871:SHH589877 SRD589871:SRD589877 TAZ589871:TAZ589877 TKV589871:TKV589877 TUR589871:TUR589877 UEN589871:UEN589877 UOJ589871:UOJ589877 UYF589871:UYF589877 VIB589871:VIB589877 VRX589871:VRX589877 WBT589871:WBT589877 WLP589871:WLP589877 WVL589871:WVL589877 D655407:D655413 IZ655407:IZ655413 SV655407:SV655413 ACR655407:ACR655413 AMN655407:AMN655413 AWJ655407:AWJ655413 BGF655407:BGF655413 BQB655407:BQB655413 BZX655407:BZX655413 CJT655407:CJT655413 CTP655407:CTP655413 DDL655407:DDL655413 DNH655407:DNH655413 DXD655407:DXD655413 EGZ655407:EGZ655413 EQV655407:EQV655413 FAR655407:FAR655413 FKN655407:FKN655413 FUJ655407:FUJ655413 GEF655407:GEF655413 GOB655407:GOB655413 GXX655407:GXX655413 HHT655407:HHT655413 HRP655407:HRP655413 IBL655407:IBL655413 ILH655407:ILH655413 IVD655407:IVD655413 JEZ655407:JEZ655413 JOV655407:JOV655413 JYR655407:JYR655413 KIN655407:KIN655413 KSJ655407:KSJ655413 LCF655407:LCF655413 LMB655407:LMB655413 LVX655407:LVX655413 MFT655407:MFT655413 MPP655407:MPP655413 MZL655407:MZL655413 NJH655407:NJH655413 NTD655407:NTD655413 OCZ655407:OCZ655413 OMV655407:OMV655413 OWR655407:OWR655413 PGN655407:PGN655413 PQJ655407:PQJ655413 QAF655407:QAF655413 QKB655407:QKB655413 QTX655407:QTX655413 RDT655407:RDT655413 RNP655407:RNP655413 RXL655407:RXL655413 SHH655407:SHH655413 SRD655407:SRD655413 TAZ655407:TAZ655413 TKV655407:TKV655413 TUR655407:TUR655413 UEN655407:UEN655413 UOJ655407:UOJ655413 UYF655407:UYF655413 VIB655407:VIB655413 VRX655407:VRX655413 WBT655407:WBT655413 WLP655407:WLP655413 WVL655407:WVL655413 D720943:D720949 IZ720943:IZ720949 SV720943:SV720949 ACR720943:ACR720949 AMN720943:AMN720949 AWJ720943:AWJ720949 BGF720943:BGF720949 BQB720943:BQB720949 BZX720943:BZX720949 CJT720943:CJT720949 CTP720943:CTP720949 DDL720943:DDL720949 DNH720943:DNH720949 DXD720943:DXD720949 EGZ720943:EGZ720949 EQV720943:EQV720949 FAR720943:FAR720949 FKN720943:FKN720949 FUJ720943:FUJ720949 GEF720943:GEF720949 GOB720943:GOB720949 GXX720943:GXX720949 HHT720943:HHT720949 HRP720943:HRP720949 IBL720943:IBL720949 ILH720943:ILH720949 IVD720943:IVD720949 JEZ720943:JEZ720949 JOV720943:JOV720949 JYR720943:JYR720949 KIN720943:KIN720949 KSJ720943:KSJ720949 LCF720943:LCF720949 LMB720943:LMB720949 LVX720943:LVX720949 MFT720943:MFT720949 MPP720943:MPP720949 MZL720943:MZL720949 NJH720943:NJH720949 NTD720943:NTD720949 OCZ720943:OCZ720949 OMV720943:OMV720949 OWR720943:OWR720949 PGN720943:PGN720949 PQJ720943:PQJ720949 QAF720943:QAF720949 QKB720943:QKB720949 QTX720943:QTX720949 RDT720943:RDT720949 RNP720943:RNP720949 RXL720943:RXL720949 SHH720943:SHH720949 SRD720943:SRD720949 TAZ720943:TAZ720949 TKV720943:TKV720949 TUR720943:TUR720949 UEN720943:UEN720949 UOJ720943:UOJ720949 UYF720943:UYF720949 VIB720943:VIB720949 VRX720943:VRX720949 WBT720943:WBT720949 WLP720943:WLP720949 WVL720943:WVL720949 D786479:D786485 IZ786479:IZ786485 SV786479:SV786485 ACR786479:ACR786485 AMN786479:AMN786485 AWJ786479:AWJ786485 BGF786479:BGF786485 BQB786479:BQB786485 BZX786479:BZX786485 CJT786479:CJT786485 CTP786479:CTP786485 DDL786479:DDL786485 DNH786479:DNH786485 DXD786479:DXD786485 EGZ786479:EGZ786485 EQV786479:EQV786485 FAR786479:FAR786485 FKN786479:FKN786485 FUJ786479:FUJ786485 GEF786479:GEF786485 GOB786479:GOB786485 GXX786479:GXX786485 HHT786479:HHT786485 HRP786479:HRP786485 IBL786479:IBL786485 ILH786479:ILH786485 IVD786479:IVD786485 JEZ786479:JEZ786485 JOV786479:JOV786485 JYR786479:JYR786485 KIN786479:KIN786485 KSJ786479:KSJ786485 LCF786479:LCF786485 LMB786479:LMB786485 LVX786479:LVX786485 MFT786479:MFT786485 MPP786479:MPP786485 MZL786479:MZL786485 NJH786479:NJH786485 NTD786479:NTD786485 OCZ786479:OCZ786485 OMV786479:OMV786485 OWR786479:OWR786485 PGN786479:PGN786485 PQJ786479:PQJ786485 QAF786479:QAF786485 QKB786479:QKB786485 QTX786479:QTX786485 RDT786479:RDT786485 RNP786479:RNP786485 RXL786479:RXL786485 SHH786479:SHH786485 SRD786479:SRD786485 TAZ786479:TAZ786485 TKV786479:TKV786485 TUR786479:TUR786485 UEN786479:UEN786485 UOJ786479:UOJ786485 UYF786479:UYF786485 VIB786479:VIB786485 VRX786479:VRX786485 WBT786479:WBT786485 WLP786479:WLP786485 WVL786479:WVL786485 D852015:D852021 IZ852015:IZ852021 SV852015:SV852021 ACR852015:ACR852021 AMN852015:AMN852021 AWJ852015:AWJ852021 BGF852015:BGF852021 BQB852015:BQB852021 BZX852015:BZX852021 CJT852015:CJT852021 CTP852015:CTP852021 DDL852015:DDL852021 DNH852015:DNH852021 DXD852015:DXD852021 EGZ852015:EGZ852021 EQV852015:EQV852021 FAR852015:FAR852021 FKN852015:FKN852021 FUJ852015:FUJ852021 GEF852015:GEF852021 GOB852015:GOB852021 GXX852015:GXX852021 HHT852015:HHT852021 HRP852015:HRP852021 IBL852015:IBL852021 ILH852015:ILH852021 IVD852015:IVD852021 JEZ852015:JEZ852021 JOV852015:JOV852021 JYR852015:JYR852021 KIN852015:KIN852021 KSJ852015:KSJ852021 LCF852015:LCF852021 LMB852015:LMB852021 LVX852015:LVX852021 MFT852015:MFT852021 MPP852015:MPP852021 MZL852015:MZL852021 NJH852015:NJH852021 NTD852015:NTD852021 OCZ852015:OCZ852021 OMV852015:OMV852021 OWR852015:OWR852021 PGN852015:PGN852021 PQJ852015:PQJ852021 QAF852015:QAF852021 QKB852015:QKB852021 QTX852015:QTX852021 RDT852015:RDT852021 RNP852015:RNP852021 RXL852015:RXL852021 SHH852015:SHH852021 SRD852015:SRD852021 TAZ852015:TAZ852021 TKV852015:TKV852021 TUR852015:TUR852021 UEN852015:UEN852021 UOJ852015:UOJ852021 UYF852015:UYF852021 VIB852015:VIB852021 VRX852015:VRX852021 WBT852015:WBT852021 WLP852015:WLP852021 WVL852015:WVL852021 D917551:D917557 IZ917551:IZ917557 SV917551:SV917557 ACR917551:ACR917557 AMN917551:AMN917557 AWJ917551:AWJ917557 BGF917551:BGF917557 BQB917551:BQB917557 BZX917551:BZX917557 CJT917551:CJT917557 CTP917551:CTP917557 DDL917551:DDL917557 DNH917551:DNH917557 DXD917551:DXD917557 EGZ917551:EGZ917557 EQV917551:EQV917557 FAR917551:FAR917557 FKN917551:FKN917557 FUJ917551:FUJ917557 GEF917551:GEF917557 GOB917551:GOB917557 GXX917551:GXX917557 HHT917551:HHT917557 HRP917551:HRP917557 IBL917551:IBL917557 ILH917551:ILH917557 IVD917551:IVD917557 JEZ917551:JEZ917557 JOV917551:JOV917557 JYR917551:JYR917557 KIN917551:KIN917557 KSJ917551:KSJ917557 LCF917551:LCF917557 LMB917551:LMB917557 LVX917551:LVX917557 MFT917551:MFT917557 MPP917551:MPP917557 MZL917551:MZL917557 NJH917551:NJH917557 NTD917551:NTD917557 OCZ917551:OCZ917557 OMV917551:OMV917557 OWR917551:OWR917557 PGN917551:PGN917557 PQJ917551:PQJ917557 QAF917551:QAF917557 QKB917551:QKB917557 QTX917551:QTX917557 RDT917551:RDT917557 RNP917551:RNP917557 RXL917551:RXL917557 SHH917551:SHH917557 SRD917551:SRD917557 TAZ917551:TAZ917557 TKV917551:TKV917557 TUR917551:TUR917557 UEN917551:UEN917557 UOJ917551:UOJ917557 UYF917551:UYF917557 VIB917551:VIB917557 VRX917551:VRX917557 WBT917551:WBT917557 WLP917551:WLP917557 WVL917551:WVL917557 D983087:D983093 IZ983087:IZ983093 SV983087:SV983093 ACR983087:ACR983093 AMN983087:AMN983093 AWJ983087:AWJ983093 BGF983087:BGF983093 BQB983087:BQB983093 BZX983087:BZX983093 CJT983087:CJT983093 CTP983087:CTP983093 DDL983087:DDL983093 DNH983087:DNH983093 DXD983087:DXD983093 EGZ983087:EGZ983093 EQV983087:EQV983093 FAR983087:FAR983093 FKN983087:FKN983093 FUJ983087:FUJ983093 GEF983087:GEF983093 GOB983087:GOB983093 GXX983087:GXX983093 HHT983087:HHT983093 HRP983087:HRP983093 IBL983087:IBL983093 ILH983087:ILH983093 IVD983087:IVD983093 JEZ983087:JEZ983093 JOV983087:JOV983093 JYR983087:JYR983093 KIN983087:KIN983093 KSJ983087:KSJ983093 LCF983087:LCF983093 LMB983087:LMB983093 LVX983087:LVX983093 MFT983087:MFT983093 MPP983087:MPP983093 MZL983087:MZL983093 NJH983087:NJH983093 NTD983087:NTD983093 OCZ983087:OCZ983093 OMV983087:OMV983093 OWR983087:OWR983093 PGN983087:PGN983093 PQJ983087:PQJ983093 QAF983087:QAF983093 QKB983087:QKB983093 QTX983087:QTX983093 RDT983087:RDT983093 RNP983087:RNP983093 RXL983087:RXL983093 SHH983087:SHH983093 SRD983087:SRD983093 TAZ983087:TAZ983093 TKV983087:TKV983093 TUR983087:TUR983093 UEN983087:UEN983093 UOJ983087:UOJ983093 UYF983087:UYF983093 VIB983087:VIB983093 VRX983087:VRX983093 WBT983087:WBT983093 WLP983087:WLP983093 WVL983087:WVL983093 C32:D32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C65568:D65568 IY65568:IZ65568 SU65568:SV65568 ACQ65568:ACR65568 AMM65568:AMN65568 AWI65568:AWJ65568 BGE65568:BGF65568 BQA65568:BQB65568 BZW65568:BZX65568 CJS65568:CJT65568 CTO65568:CTP65568 DDK65568:DDL65568 DNG65568:DNH65568 DXC65568:DXD65568 EGY65568:EGZ65568 EQU65568:EQV65568 FAQ65568:FAR65568 FKM65568:FKN65568 FUI65568:FUJ65568 GEE65568:GEF65568 GOA65568:GOB65568 GXW65568:GXX65568 HHS65568:HHT65568 HRO65568:HRP65568 IBK65568:IBL65568 ILG65568:ILH65568 IVC65568:IVD65568 JEY65568:JEZ65568 JOU65568:JOV65568 JYQ65568:JYR65568 KIM65568:KIN65568 KSI65568:KSJ65568 LCE65568:LCF65568 LMA65568:LMB65568 LVW65568:LVX65568 MFS65568:MFT65568 MPO65568:MPP65568 MZK65568:MZL65568 NJG65568:NJH65568 NTC65568:NTD65568 OCY65568:OCZ65568 OMU65568:OMV65568 OWQ65568:OWR65568 PGM65568:PGN65568 PQI65568:PQJ65568 QAE65568:QAF65568 QKA65568:QKB65568 QTW65568:QTX65568 RDS65568:RDT65568 RNO65568:RNP65568 RXK65568:RXL65568 SHG65568:SHH65568 SRC65568:SRD65568 TAY65568:TAZ65568 TKU65568:TKV65568 TUQ65568:TUR65568 UEM65568:UEN65568 UOI65568:UOJ65568 UYE65568:UYF65568 VIA65568:VIB65568 VRW65568:VRX65568 WBS65568:WBT65568 WLO65568:WLP65568 WVK65568:WVL65568 C131104:D131104 IY131104:IZ131104 SU131104:SV131104 ACQ131104:ACR131104 AMM131104:AMN131104 AWI131104:AWJ131104 BGE131104:BGF131104 BQA131104:BQB131104 BZW131104:BZX131104 CJS131104:CJT131104 CTO131104:CTP131104 DDK131104:DDL131104 DNG131104:DNH131104 DXC131104:DXD131104 EGY131104:EGZ131104 EQU131104:EQV131104 FAQ131104:FAR131104 FKM131104:FKN131104 FUI131104:FUJ131104 GEE131104:GEF131104 GOA131104:GOB131104 GXW131104:GXX131104 HHS131104:HHT131104 HRO131104:HRP131104 IBK131104:IBL131104 ILG131104:ILH131104 IVC131104:IVD131104 JEY131104:JEZ131104 JOU131104:JOV131104 JYQ131104:JYR131104 KIM131104:KIN131104 KSI131104:KSJ131104 LCE131104:LCF131104 LMA131104:LMB131104 LVW131104:LVX131104 MFS131104:MFT131104 MPO131104:MPP131104 MZK131104:MZL131104 NJG131104:NJH131104 NTC131104:NTD131104 OCY131104:OCZ131104 OMU131104:OMV131104 OWQ131104:OWR131104 PGM131104:PGN131104 PQI131104:PQJ131104 QAE131104:QAF131104 QKA131104:QKB131104 QTW131104:QTX131104 RDS131104:RDT131104 RNO131104:RNP131104 RXK131104:RXL131104 SHG131104:SHH131104 SRC131104:SRD131104 TAY131104:TAZ131104 TKU131104:TKV131104 TUQ131104:TUR131104 UEM131104:UEN131104 UOI131104:UOJ131104 UYE131104:UYF131104 VIA131104:VIB131104 VRW131104:VRX131104 WBS131104:WBT131104 WLO131104:WLP131104 WVK131104:WVL131104 C196640:D196640 IY196640:IZ196640 SU196640:SV196640 ACQ196640:ACR196640 AMM196640:AMN196640 AWI196640:AWJ196640 BGE196640:BGF196640 BQA196640:BQB196640 BZW196640:BZX196640 CJS196640:CJT196640 CTO196640:CTP196640 DDK196640:DDL196640 DNG196640:DNH196640 DXC196640:DXD196640 EGY196640:EGZ196640 EQU196640:EQV196640 FAQ196640:FAR196640 FKM196640:FKN196640 FUI196640:FUJ196640 GEE196640:GEF196640 GOA196640:GOB196640 GXW196640:GXX196640 HHS196640:HHT196640 HRO196640:HRP196640 IBK196640:IBL196640 ILG196640:ILH196640 IVC196640:IVD196640 JEY196640:JEZ196640 JOU196640:JOV196640 JYQ196640:JYR196640 KIM196640:KIN196640 KSI196640:KSJ196640 LCE196640:LCF196640 LMA196640:LMB196640 LVW196640:LVX196640 MFS196640:MFT196640 MPO196640:MPP196640 MZK196640:MZL196640 NJG196640:NJH196640 NTC196640:NTD196640 OCY196640:OCZ196640 OMU196640:OMV196640 OWQ196640:OWR196640 PGM196640:PGN196640 PQI196640:PQJ196640 QAE196640:QAF196640 QKA196640:QKB196640 QTW196640:QTX196640 RDS196640:RDT196640 RNO196640:RNP196640 RXK196640:RXL196640 SHG196640:SHH196640 SRC196640:SRD196640 TAY196640:TAZ196640 TKU196640:TKV196640 TUQ196640:TUR196640 UEM196640:UEN196640 UOI196640:UOJ196640 UYE196640:UYF196640 VIA196640:VIB196640 VRW196640:VRX196640 WBS196640:WBT196640 WLO196640:WLP196640 WVK196640:WVL196640 C262176:D262176 IY262176:IZ262176 SU262176:SV262176 ACQ262176:ACR262176 AMM262176:AMN262176 AWI262176:AWJ262176 BGE262176:BGF262176 BQA262176:BQB262176 BZW262176:BZX262176 CJS262176:CJT262176 CTO262176:CTP262176 DDK262176:DDL262176 DNG262176:DNH262176 DXC262176:DXD262176 EGY262176:EGZ262176 EQU262176:EQV262176 FAQ262176:FAR262176 FKM262176:FKN262176 FUI262176:FUJ262176 GEE262176:GEF262176 GOA262176:GOB262176 GXW262176:GXX262176 HHS262176:HHT262176 HRO262176:HRP262176 IBK262176:IBL262176 ILG262176:ILH262176 IVC262176:IVD262176 JEY262176:JEZ262176 JOU262176:JOV262176 JYQ262176:JYR262176 KIM262176:KIN262176 KSI262176:KSJ262176 LCE262176:LCF262176 LMA262176:LMB262176 LVW262176:LVX262176 MFS262176:MFT262176 MPO262176:MPP262176 MZK262176:MZL262176 NJG262176:NJH262176 NTC262176:NTD262176 OCY262176:OCZ262176 OMU262176:OMV262176 OWQ262176:OWR262176 PGM262176:PGN262176 PQI262176:PQJ262176 QAE262176:QAF262176 QKA262176:QKB262176 QTW262176:QTX262176 RDS262176:RDT262176 RNO262176:RNP262176 RXK262176:RXL262176 SHG262176:SHH262176 SRC262176:SRD262176 TAY262176:TAZ262176 TKU262176:TKV262176 TUQ262176:TUR262176 UEM262176:UEN262176 UOI262176:UOJ262176 UYE262176:UYF262176 VIA262176:VIB262176 VRW262176:VRX262176 WBS262176:WBT262176 WLO262176:WLP262176 WVK262176:WVL262176 C327712:D327712 IY327712:IZ327712 SU327712:SV327712 ACQ327712:ACR327712 AMM327712:AMN327712 AWI327712:AWJ327712 BGE327712:BGF327712 BQA327712:BQB327712 BZW327712:BZX327712 CJS327712:CJT327712 CTO327712:CTP327712 DDK327712:DDL327712 DNG327712:DNH327712 DXC327712:DXD327712 EGY327712:EGZ327712 EQU327712:EQV327712 FAQ327712:FAR327712 FKM327712:FKN327712 FUI327712:FUJ327712 GEE327712:GEF327712 GOA327712:GOB327712 GXW327712:GXX327712 HHS327712:HHT327712 HRO327712:HRP327712 IBK327712:IBL327712 ILG327712:ILH327712 IVC327712:IVD327712 JEY327712:JEZ327712 JOU327712:JOV327712 JYQ327712:JYR327712 KIM327712:KIN327712 KSI327712:KSJ327712 LCE327712:LCF327712 LMA327712:LMB327712 LVW327712:LVX327712 MFS327712:MFT327712 MPO327712:MPP327712 MZK327712:MZL327712 NJG327712:NJH327712 NTC327712:NTD327712 OCY327712:OCZ327712 OMU327712:OMV327712 OWQ327712:OWR327712 PGM327712:PGN327712 PQI327712:PQJ327712 QAE327712:QAF327712 QKA327712:QKB327712 QTW327712:QTX327712 RDS327712:RDT327712 RNO327712:RNP327712 RXK327712:RXL327712 SHG327712:SHH327712 SRC327712:SRD327712 TAY327712:TAZ327712 TKU327712:TKV327712 TUQ327712:TUR327712 UEM327712:UEN327712 UOI327712:UOJ327712 UYE327712:UYF327712 VIA327712:VIB327712 VRW327712:VRX327712 WBS327712:WBT327712 WLO327712:WLP327712 WVK327712:WVL327712 C393248:D393248 IY393248:IZ393248 SU393248:SV393248 ACQ393248:ACR393248 AMM393248:AMN393248 AWI393248:AWJ393248 BGE393248:BGF393248 BQA393248:BQB393248 BZW393248:BZX393248 CJS393248:CJT393248 CTO393248:CTP393248 DDK393248:DDL393248 DNG393248:DNH393248 DXC393248:DXD393248 EGY393248:EGZ393248 EQU393248:EQV393248 FAQ393248:FAR393248 FKM393248:FKN393248 FUI393248:FUJ393248 GEE393248:GEF393248 GOA393248:GOB393248 GXW393248:GXX393248 HHS393248:HHT393248 HRO393248:HRP393248 IBK393248:IBL393248 ILG393248:ILH393248 IVC393248:IVD393248 JEY393248:JEZ393248 JOU393248:JOV393248 JYQ393248:JYR393248 KIM393248:KIN393248 KSI393248:KSJ393248 LCE393248:LCF393248 LMA393248:LMB393248 LVW393248:LVX393248 MFS393248:MFT393248 MPO393248:MPP393248 MZK393248:MZL393248 NJG393248:NJH393248 NTC393248:NTD393248 OCY393248:OCZ393248 OMU393248:OMV393248 OWQ393248:OWR393248 PGM393248:PGN393248 PQI393248:PQJ393248 QAE393248:QAF393248 QKA393248:QKB393248 QTW393248:QTX393248 RDS393248:RDT393248 RNO393248:RNP393248 RXK393248:RXL393248 SHG393248:SHH393248 SRC393248:SRD393248 TAY393248:TAZ393248 TKU393248:TKV393248 TUQ393248:TUR393248 UEM393248:UEN393248 UOI393248:UOJ393248 UYE393248:UYF393248 VIA393248:VIB393248 VRW393248:VRX393248 WBS393248:WBT393248 WLO393248:WLP393248 WVK393248:WVL393248 C458784:D458784 IY458784:IZ458784 SU458784:SV458784 ACQ458784:ACR458784 AMM458784:AMN458784 AWI458784:AWJ458784 BGE458784:BGF458784 BQA458784:BQB458784 BZW458784:BZX458784 CJS458784:CJT458784 CTO458784:CTP458784 DDK458784:DDL458784 DNG458784:DNH458784 DXC458784:DXD458784 EGY458784:EGZ458784 EQU458784:EQV458784 FAQ458784:FAR458784 FKM458784:FKN458784 FUI458784:FUJ458784 GEE458784:GEF458784 GOA458784:GOB458784 GXW458784:GXX458784 HHS458784:HHT458784 HRO458784:HRP458784 IBK458784:IBL458784 ILG458784:ILH458784 IVC458784:IVD458784 JEY458784:JEZ458784 JOU458784:JOV458784 JYQ458784:JYR458784 KIM458784:KIN458784 KSI458784:KSJ458784 LCE458784:LCF458784 LMA458784:LMB458784 LVW458784:LVX458784 MFS458784:MFT458784 MPO458784:MPP458784 MZK458784:MZL458784 NJG458784:NJH458784 NTC458784:NTD458784 OCY458784:OCZ458784 OMU458784:OMV458784 OWQ458784:OWR458784 PGM458784:PGN458784 PQI458784:PQJ458784 QAE458784:QAF458784 QKA458784:QKB458784 QTW458784:QTX458784 RDS458784:RDT458784 RNO458784:RNP458784 RXK458784:RXL458784 SHG458784:SHH458784 SRC458784:SRD458784 TAY458784:TAZ458784 TKU458784:TKV458784 TUQ458784:TUR458784 UEM458784:UEN458784 UOI458784:UOJ458784 UYE458784:UYF458784 VIA458784:VIB458784 VRW458784:VRX458784 WBS458784:WBT458784 WLO458784:WLP458784 WVK458784:WVL458784 C524320:D524320 IY524320:IZ524320 SU524320:SV524320 ACQ524320:ACR524320 AMM524320:AMN524320 AWI524320:AWJ524320 BGE524320:BGF524320 BQA524320:BQB524320 BZW524320:BZX524320 CJS524320:CJT524320 CTO524320:CTP524320 DDK524320:DDL524320 DNG524320:DNH524320 DXC524320:DXD524320 EGY524320:EGZ524320 EQU524320:EQV524320 FAQ524320:FAR524320 FKM524320:FKN524320 FUI524320:FUJ524320 GEE524320:GEF524320 GOA524320:GOB524320 GXW524320:GXX524320 HHS524320:HHT524320 HRO524320:HRP524320 IBK524320:IBL524320 ILG524320:ILH524320 IVC524320:IVD524320 JEY524320:JEZ524320 JOU524320:JOV524320 JYQ524320:JYR524320 KIM524320:KIN524320 KSI524320:KSJ524320 LCE524320:LCF524320 LMA524320:LMB524320 LVW524320:LVX524320 MFS524320:MFT524320 MPO524320:MPP524320 MZK524320:MZL524320 NJG524320:NJH524320 NTC524320:NTD524320 OCY524320:OCZ524320 OMU524320:OMV524320 OWQ524320:OWR524320 PGM524320:PGN524320 PQI524320:PQJ524320 QAE524320:QAF524320 QKA524320:QKB524320 QTW524320:QTX524320 RDS524320:RDT524320 RNO524320:RNP524320 RXK524320:RXL524320 SHG524320:SHH524320 SRC524320:SRD524320 TAY524320:TAZ524320 TKU524320:TKV524320 TUQ524320:TUR524320 UEM524320:UEN524320 UOI524320:UOJ524320 UYE524320:UYF524320 VIA524320:VIB524320 VRW524320:VRX524320 WBS524320:WBT524320 WLO524320:WLP524320 WVK524320:WVL524320 C589856:D589856 IY589856:IZ589856 SU589856:SV589856 ACQ589856:ACR589856 AMM589856:AMN589856 AWI589856:AWJ589856 BGE589856:BGF589856 BQA589856:BQB589856 BZW589856:BZX589856 CJS589856:CJT589856 CTO589856:CTP589856 DDK589856:DDL589856 DNG589856:DNH589856 DXC589856:DXD589856 EGY589856:EGZ589856 EQU589856:EQV589856 FAQ589856:FAR589856 FKM589856:FKN589856 FUI589856:FUJ589856 GEE589856:GEF589856 GOA589856:GOB589856 GXW589856:GXX589856 HHS589856:HHT589856 HRO589856:HRP589856 IBK589856:IBL589856 ILG589856:ILH589856 IVC589856:IVD589856 JEY589856:JEZ589856 JOU589856:JOV589856 JYQ589856:JYR589856 KIM589856:KIN589856 KSI589856:KSJ589856 LCE589856:LCF589856 LMA589856:LMB589856 LVW589856:LVX589856 MFS589856:MFT589856 MPO589856:MPP589856 MZK589856:MZL589856 NJG589856:NJH589856 NTC589856:NTD589856 OCY589856:OCZ589856 OMU589856:OMV589856 OWQ589856:OWR589856 PGM589856:PGN589856 PQI589856:PQJ589856 QAE589856:QAF589856 QKA589856:QKB589856 QTW589856:QTX589856 RDS589856:RDT589856 RNO589856:RNP589856 RXK589856:RXL589856 SHG589856:SHH589856 SRC589856:SRD589856 TAY589856:TAZ589856 TKU589856:TKV589856 TUQ589856:TUR589856 UEM589856:UEN589856 UOI589856:UOJ589856 UYE589856:UYF589856 VIA589856:VIB589856 VRW589856:VRX589856 WBS589856:WBT589856 WLO589856:WLP589856 WVK589856:WVL589856 C655392:D655392 IY655392:IZ655392 SU655392:SV655392 ACQ655392:ACR655392 AMM655392:AMN655392 AWI655392:AWJ655392 BGE655392:BGF655392 BQA655392:BQB655392 BZW655392:BZX655392 CJS655392:CJT655392 CTO655392:CTP655392 DDK655392:DDL655392 DNG655392:DNH655392 DXC655392:DXD655392 EGY655392:EGZ655392 EQU655392:EQV655392 FAQ655392:FAR655392 FKM655392:FKN655392 FUI655392:FUJ655392 GEE655392:GEF655392 GOA655392:GOB655392 GXW655392:GXX655392 HHS655392:HHT655392 HRO655392:HRP655392 IBK655392:IBL655392 ILG655392:ILH655392 IVC655392:IVD655392 JEY655392:JEZ655392 JOU655392:JOV655392 JYQ655392:JYR655392 KIM655392:KIN655392 KSI655392:KSJ655392 LCE655392:LCF655392 LMA655392:LMB655392 LVW655392:LVX655392 MFS655392:MFT655392 MPO655392:MPP655392 MZK655392:MZL655392 NJG655392:NJH655392 NTC655392:NTD655392 OCY655392:OCZ655392 OMU655392:OMV655392 OWQ655392:OWR655392 PGM655392:PGN655392 PQI655392:PQJ655392 QAE655392:QAF655392 QKA655392:QKB655392 QTW655392:QTX655392 RDS655392:RDT655392 RNO655392:RNP655392 RXK655392:RXL655392 SHG655392:SHH655392 SRC655392:SRD655392 TAY655392:TAZ655392 TKU655392:TKV655392 TUQ655392:TUR655392 UEM655392:UEN655392 UOI655392:UOJ655392 UYE655392:UYF655392 VIA655392:VIB655392 VRW655392:VRX655392 WBS655392:WBT655392 WLO655392:WLP655392 WVK655392:WVL655392 C720928:D720928 IY720928:IZ720928 SU720928:SV720928 ACQ720928:ACR720928 AMM720928:AMN720928 AWI720928:AWJ720928 BGE720928:BGF720928 BQA720928:BQB720928 BZW720928:BZX720928 CJS720928:CJT720928 CTO720928:CTP720928 DDK720928:DDL720928 DNG720928:DNH720928 DXC720928:DXD720928 EGY720928:EGZ720928 EQU720928:EQV720928 FAQ720928:FAR720928 FKM720928:FKN720928 FUI720928:FUJ720928 GEE720928:GEF720928 GOA720928:GOB720928 GXW720928:GXX720928 HHS720928:HHT720928 HRO720928:HRP720928 IBK720928:IBL720928 ILG720928:ILH720928 IVC720928:IVD720928 JEY720928:JEZ720928 JOU720928:JOV720928 JYQ720928:JYR720928 KIM720928:KIN720928 KSI720928:KSJ720928 LCE720928:LCF720928 LMA720928:LMB720928 LVW720928:LVX720928 MFS720928:MFT720928 MPO720928:MPP720928 MZK720928:MZL720928 NJG720928:NJH720928 NTC720928:NTD720928 OCY720928:OCZ720928 OMU720928:OMV720928 OWQ720928:OWR720928 PGM720928:PGN720928 PQI720928:PQJ720928 QAE720928:QAF720928 QKA720928:QKB720928 QTW720928:QTX720928 RDS720928:RDT720928 RNO720928:RNP720928 RXK720928:RXL720928 SHG720928:SHH720928 SRC720928:SRD720928 TAY720928:TAZ720928 TKU720928:TKV720928 TUQ720928:TUR720928 UEM720928:UEN720928 UOI720928:UOJ720928 UYE720928:UYF720928 VIA720928:VIB720928 VRW720928:VRX720928 WBS720928:WBT720928 WLO720928:WLP720928 WVK720928:WVL720928 C786464:D786464 IY786464:IZ786464 SU786464:SV786464 ACQ786464:ACR786464 AMM786464:AMN786464 AWI786464:AWJ786464 BGE786464:BGF786464 BQA786464:BQB786464 BZW786464:BZX786464 CJS786464:CJT786464 CTO786464:CTP786464 DDK786464:DDL786464 DNG786464:DNH786464 DXC786464:DXD786464 EGY786464:EGZ786464 EQU786464:EQV786464 FAQ786464:FAR786464 FKM786464:FKN786464 FUI786464:FUJ786464 GEE786464:GEF786464 GOA786464:GOB786464 GXW786464:GXX786464 HHS786464:HHT786464 HRO786464:HRP786464 IBK786464:IBL786464 ILG786464:ILH786464 IVC786464:IVD786464 JEY786464:JEZ786464 JOU786464:JOV786464 JYQ786464:JYR786464 KIM786464:KIN786464 KSI786464:KSJ786464 LCE786464:LCF786464 LMA786464:LMB786464 LVW786464:LVX786464 MFS786464:MFT786464 MPO786464:MPP786464 MZK786464:MZL786464 NJG786464:NJH786464 NTC786464:NTD786464 OCY786464:OCZ786464 OMU786464:OMV786464 OWQ786464:OWR786464 PGM786464:PGN786464 PQI786464:PQJ786464 QAE786464:QAF786464 QKA786464:QKB786464 QTW786464:QTX786464 RDS786464:RDT786464 RNO786464:RNP786464 RXK786464:RXL786464 SHG786464:SHH786464 SRC786464:SRD786464 TAY786464:TAZ786464 TKU786464:TKV786464 TUQ786464:TUR786464 UEM786464:UEN786464 UOI786464:UOJ786464 UYE786464:UYF786464 VIA786464:VIB786464 VRW786464:VRX786464 WBS786464:WBT786464 WLO786464:WLP786464 WVK786464:WVL786464 C852000:D852000 IY852000:IZ852000 SU852000:SV852000 ACQ852000:ACR852000 AMM852000:AMN852000 AWI852000:AWJ852000 BGE852000:BGF852000 BQA852000:BQB852000 BZW852000:BZX852000 CJS852000:CJT852000 CTO852000:CTP852000 DDK852000:DDL852000 DNG852000:DNH852000 DXC852000:DXD852000 EGY852000:EGZ852000 EQU852000:EQV852000 FAQ852000:FAR852000 FKM852000:FKN852000 FUI852000:FUJ852000 GEE852000:GEF852000 GOA852000:GOB852000 GXW852000:GXX852000 HHS852000:HHT852000 HRO852000:HRP852000 IBK852000:IBL852000 ILG852000:ILH852000 IVC852000:IVD852000 JEY852000:JEZ852000 JOU852000:JOV852000 JYQ852000:JYR852000 KIM852000:KIN852000 KSI852000:KSJ852000 LCE852000:LCF852000 LMA852000:LMB852000 LVW852000:LVX852000 MFS852000:MFT852000 MPO852000:MPP852000 MZK852000:MZL852000 NJG852000:NJH852000 NTC852000:NTD852000 OCY852000:OCZ852000 OMU852000:OMV852000 OWQ852000:OWR852000 PGM852000:PGN852000 PQI852000:PQJ852000 QAE852000:QAF852000 QKA852000:QKB852000 QTW852000:QTX852000 RDS852000:RDT852000 RNO852000:RNP852000 RXK852000:RXL852000 SHG852000:SHH852000 SRC852000:SRD852000 TAY852000:TAZ852000 TKU852000:TKV852000 TUQ852000:TUR852000 UEM852000:UEN852000 UOI852000:UOJ852000 UYE852000:UYF852000 VIA852000:VIB852000 VRW852000:VRX852000 WBS852000:WBT852000 WLO852000:WLP852000 WVK852000:WVL852000 C917536:D917536 IY917536:IZ917536 SU917536:SV917536 ACQ917536:ACR917536 AMM917536:AMN917536 AWI917536:AWJ917536 BGE917536:BGF917536 BQA917536:BQB917536 BZW917536:BZX917536 CJS917536:CJT917536 CTO917536:CTP917536 DDK917536:DDL917536 DNG917536:DNH917536 DXC917536:DXD917536 EGY917536:EGZ917536 EQU917536:EQV917536 FAQ917536:FAR917536 FKM917536:FKN917536 FUI917536:FUJ917536 GEE917536:GEF917536 GOA917536:GOB917536 GXW917536:GXX917536 HHS917536:HHT917536 HRO917536:HRP917536 IBK917536:IBL917536 ILG917536:ILH917536 IVC917536:IVD917536 JEY917536:JEZ917536 JOU917536:JOV917536 JYQ917536:JYR917536 KIM917536:KIN917536 KSI917536:KSJ917536 LCE917536:LCF917536 LMA917536:LMB917536 LVW917536:LVX917536 MFS917536:MFT917536 MPO917536:MPP917536 MZK917536:MZL917536 NJG917536:NJH917536 NTC917536:NTD917536 OCY917536:OCZ917536 OMU917536:OMV917536 OWQ917536:OWR917536 PGM917536:PGN917536 PQI917536:PQJ917536 QAE917536:QAF917536 QKA917536:QKB917536 QTW917536:QTX917536 RDS917536:RDT917536 RNO917536:RNP917536 RXK917536:RXL917536 SHG917536:SHH917536 SRC917536:SRD917536 TAY917536:TAZ917536 TKU917536:TKV917536 TUQ917536:TUR917536 UEM917536:UEN917536 UOI917536:UOJ917536 UYE917536:UYF917536 VIA917536:VIB917536 VRW917536:VRX917536 WBS917536:WBT917536 WLO917536:WLP917536 WVK917536:WVL917536 C983072:D983072 IY983072:IZ983072 SU983072:SV983072 ACQ983072:ACR983072 AMM983072:AMN983072 AWI983072:AWJ983072 BGE983072:BGF983072 BQA983072:BQB983072 BZW983072:BZX983072 CJS983072:CJT983072 CTO983072:CTP983072 DDK983072:DDL983072 DNG983072:DNH983072 DXC983072:DXD983072 EGY983072:EGZ983072 EQU983072:EQV983072 FAQ983072:FAR983072 FKM983072:FKN983072 FUI983072:FUJ983072 GEE983072:GEF983072 GOA983072:GOB983072 GXW983072:GXX983072 HHS983072:HHT983072 HRO983072:HRP983072 IBK983072:IBL983072 ILG983072:ILH983072 IVC983072:IVD983072 JEY983072:JEZ983072 JOU983072:JOV983072 JYQ983072:JYR983072 KIM983072:KIN983072 KSI983072:KSJ983072 LCE983072:LCF983072 LMA983072:LMB983072 LVW983072:LVX983072 MFS983072:MFT983072 MPO983072:MPP983072 MZK983072:MZL983072 NJG983072:NJH983072 NTC983072:NTD983072 OCY983072:OCZ983072 OMU983072:OMV983072 OWQ983072:OWR983072 PGM983072:PGN983072 PQI983072:PQJ983072 QAE983072:QAF983072 QKA983072:QKB983072 QTW983072:QTX983072 RDS983072:RDT983072 RNO983072:RNP983072 RXK983072:RXL983072 SHG983072:SHH983072 SRC983072:SRD983072 TAY983072:TAZ983072 TKU983072:TKV983072 TUQ983072:TUR983072 UEM983072:UEN983072 UOI983072:UOJ983072 UYE983072:UYF983072 VIA983072:VIB983072 VRW983072:VRX983072 WBS983072:WBT983072 WLO983072:WLP983072 WVK983072:WVL983072 D41:D45 IZ41:IZ45 SV41:SV45 ACR41:ACR45 AMN41:AMN45 AWJ41:AWJ45 BGF41:BGF45 BQB41:BQB45 BZX41:BZX45 CJT41:CJT45 CTP41:CTP45 DDL41:DDL45 DNH41:DNH45 DXD41:DXD45 EGZ41:EGZ45 EQV41:EQV45 FAR41:FAR45 FKN41:FKN45 FUJ41:FUJ45 GEF41:GEF45 GOB41:GOB45 GXX41:GXX45 HHT41:HHT45 HRP41:HRP45 IBL41:IBL45 ILH41:ILH45 IVD41:IVD45 JEZ41:JEZ45 JOV41:JOV45 JYR41:JYR45 KIN41:KIN45 KSJ41:KSJ45 LCF41:LCF45 LMB41:LMB45 LVX41:LVX45 MFT41:MFT45 MPP41:MPP45 MZL41:MZL45 NJH41:NJH45 NTD41:NTD45 OCZ41:OCZ45 OMV41:OMV45 OWR41:OWR45 PGN41:PGN45 PQJ41:PQJ45 QAF41:QAF45 QKB41:QKB45 QTX41:QTX45 RDT41:RDT45 RNP41:RNP45 RXL41:RXL45 SHH41:SHH45 SRD41:SRD45 TAZ41:TAZ45 TKV41:TKV45 TUR41:TUR45 UEN41:UEN45 UOJ41:UOJ45 UYF41:UYF45 VIB41:VIB45 VRX41:VRX45 WBT41:WBT45 WLP41:WLP45 WVL41:WVL45 D65577:D65581 IZ65577:IZ65581 SV65577:SV65581 ACR65577:ACR65581 AMN65577:AMN65581 AWJ65577:AWJ65581 BGF65577:BGF65581 BQB65577:BQB65581 BZX65577:BZX65581 CJT65577:CJT65581 CTP65577:CTP65581 DDL65577:DDL65581 DNH65577:DNH65581 DXD65577:DXD65581 EGZ65577:EGZ65581 EQV65577:EQV65581 FAR65577:FAR65581 FKN65577:FKN65581 FUJ65577:FUJ65581 GEF65577:GEF65581 GOB65577:GOB65581 GXX65577:GXX65581 HHT65577:HHT65581 HRP65577:HRP65581 IBL65577:IBL65581 ILH65577:ILH65581 IVD65577:IVD65581 JEZ65577:JEZ65581 JOV65577:JOV65581 JYR65577:JYR65581 KIN65577:KIN65581 KSJ65577:KSJ65581 LCF65577:LCF65581 LMB65577:LMB65581 LVX65577:LVX65581 MFT65577:MFT65581 MPP65577:MPP65581 MZL65577:MZL65581 NJH65577:NJH65581 NTD65577:NTD65581 OCZ65577:OCZ65581 OMV65577:OMV65581 OWR65577:OWR65581 PGN65577:PGN65581 PQJ65577:PQJ65581 QAF65577:QAF65581 QKB65577:QKB65581 QTX65577:QTX65581 RDT65577:RDT65581 RNP65577:RNP65581 RXL65577:RXL65581 SHH65577:SHH65581 SRD65577:SRD65581 TAZ65577:TAZ65581 TKV65577:TKV65581 TUR65577:TUR65581 UEN65577:UEN65581 UOJ65577:UOJ65581 UYF65577:UYF65581 VIB65577:VIB65581 VRX65577:VRX65581 WBT65577:WBT65581 WLP65577:WLP65581 WVL65577:WVL65581 D131113:D131117 IZ131113:IZ131117 SV131113:SV131117 ACR131113:ACR131117 AMN131113:AMN131117 AWJ131113:AWJ131117 BGF131113:BGF131117 BQB131113:BQB131117 BZX131113:BZX131117 CJT131113:CJT131117 CTP131113:CTP131117 DDL131113:DDL131117 DNH131113:DNH131117 DXD131113:DXD131117 EGZ131113:EGZ131117 EQV131113:EQV131117 FAR131113:FAR131117 FKN131113:FKN131117 FUJ131113:FUJ131117 GEF131113:GEF131117 GOB131113:GOB131117 GXX131113:GXX131117 HHT131113:HHT131117 HRP131113:HRP131117 IBL131113:IBL131117 ILH131113:ILH131117 IVD131113:IVD131117 JEZ131113:JEZ131117 JOV131113:JOV131117 JYR131113:JYR131117 KIN131113:KIN131117 KSJ131113:KSJ131117 LCF131113:LCF131117 LMB131113:LMB131117 LVX131113:LVX131117 MFT131113:MFT131117 MPP131113:MPP131117 MZL131113:MZL131117 NJH131113:NJH131117 NTD131113:NTD131117 OCZ131113:OCZ131117 OMV131113:OMV131117 OWR131113:OWR131117 PGN131113:PGN131117 PQJ131113:PQJ131117 QAF131113:QAF131117 QKB131113:QKB131117 QTX131113:QTX131117 RDT131113:RDT131117 RNP131113:RNP131117 RXL131113:RXL131117 SHH131113:SHH131117 SRD131113:SRD131117 TAZ131113:TAZ131117 TKV131113:TKV131117 TUR131113:TUR131117 UEN131113:UEN131117 UOJ131113:UOJ131117 UYF131113:UYF131117 VIB131113:VIB131117 VRX131113:VRX131117 WBT131113:WBT131117 WLP131113:WLP131117 WVL131113:WVL131117 D196649:D196653 IZ196649:IZ196653 SV196649:SV196653 ACR196649:ACR196653 AMN196649:AMN196653 AWJ196649:AWJ196653 BGF196649:BGF196653 BQB196649:BQB196653 BZX196649:BZX196653 CJT196649:CJT196653 CTP196649:CTP196653 DDL196649:DDL196653 DNH196649:DNH196653 DXD196649:DXD196653 EGZ196649:EGZ196653 EQV196649:EQV196653 FAR196649:FAR196653 FKN196649:FKN196653 FUJ196649:FUJ196653 GEF196649:GEF196653 GOB196649:GOB196653 GXX196649:GXX196653 HHT196649:HHT196653 HRP196649:HRP196653 IBL196649:IBL196653 ILH196649:ILH196653 IVD196649:IVD196653 JEZ196649:JEZ196653 JOV196649:JOV196653 JYR196649:JYR196653 KIN196649:KIN196653 KSJ196649:KSJ196653 LCF196649:LCF196653 LMB196649:LMB196653 LVX196649:LVX196653 MFT196649:MFT196653 MPP196649:MPP196653 MZL196649:MZL196653 NJH196649:NJH196653 NTD196649:NTD196653 OCZ196649:OCZ196653 OMV196649:OMV196653 OWR196649:OWR196653 PGN196649:PGN196653 PQJ196649:PQJ196653 QAF196649:QAF196653 QKB196649:QKB196653 QTX196649:QTX196653 RDT196649:RDT196653 RNP196649:RNP196653 RXL196649:RXL196653 SHH196649:SHH196653 SRD196649:SRD196653 TAZ196649:TAZ196653 TKV196649:TKV196653 TUR196649:TUR196653 UEN196649:UEN196653 UOJ196649:UOJ196653 UYF196649:UYF196653 VIB196649:VIB196653 VRX196649:VRX196653 WBT196649:WBT196653 WLP196649:WLP196653 WVL196649:WVL196653 D262185:D262189 IZ262185:IZ262189 SV262185:SV262189 ACR262185:ACR262189 AMN262185:AMN262189 AWJ262185:AWJ262189 BGF262185:BGF262189 BQB262185:BQB262189 BZX262185:BZX262189 CJT262185:CJT262189 CTP262185:CTP262189 DDL262185:DDL262189 DNH262185:DNH262189 DXD262185:DXD262189 EGZ262185:EGZ262189 EQV262185:EQV262189 FAR262185:FAR262189 FKN262185:FKN262189 FUJ262185:FUJ262189 GEF262185:GEF262189 GOB262185:GOB262189 GXX262185:GXX262189 HHT262185:HHT262189 HRP262185:HRP262189 IBL262185:IBL262189 ILH262185:ILH262189 IVD262185:IVD262189 JEZ262185:JEZ262189 JOV262185:JOV262189 JYR262185:JYR262189 KIN262185:KIN262189 KSJ262185:KSJ262189 LCF262185:LCF262189 LMB262185:LMB262189 LVX262185:LVX262189 MFT262185:MFT262189 MPP262185:MPP262189 MZL262185:MZL262189 NJH262185:NJH262189 NTD262185:NTD262189 OCZ262185:OCZ262189 OMV262185:OMV262189 OWR262185:OWR262189 PGN262185:PGN262189 PQJ262185:PQJ262189 QAF262185:QAF262189 QKB262185:QKB262189 QTX262185:QTX262189 RDT262185:RDT262189 RNP262185:RNP262189 RXL262185:RXL262189 SHH262185:SHH262189 SRD262185:SRD262189 TAZ262185:TAZ262189 TKV262185:TKV262189 TUR262185:TUR262189 UEN262185:UEN262189 UOJ262185:UOJ262189 UYF262185:UYF262189 VIB262185:VIB262189 VRX262185:VRX262189 WBT262185:WBT262189 WLP262185:WLP262189 WVL262185:WVL262189 D327721:D327725 IZ327721:IZ327725 SV327721:SV327725 ACR327721:ACR327725 AMN327721:AMN327725 AWJ327721:AWJ327725 BGF327721:BGF327725 BQB327721:BQB327725 BZX327721:BZX327725 CJT327721:CJT327725 CTP327721:CTP327725 DDL327721:DDL327725 DNH327721:DNH327725 DXD327721:DXD327725 EGZ327721:EGZ327725 EQV327721:EQV327725 FAR327721:FAR327725 FKN327721:FKN327725 FUJ327721:FUJ327725 GEF327721:GEF327725 GOB327721:GOB327725 GXX327721:GXX327725 HHT327721:HHT327725 HRP327721:HRP327725 IBL327721:IBL327725 ILH327721:ILH327725 IVD327721:IVD327725 JEZ327721:JEZ327725 JOV327721:JOV327725 JYR327721:JYR327725 KIN327721:KIN327725 KSJ327721:KSJ327725 LCF327721:LCF327725 LMB327721:LMB327725 LVX327721:LVX327725 MFT327721:MFT327725 MPP327721:MPP327725 MZL327721:MZL327725 NJH327721:NJH327725 NTD327721:NTD327725 OCZ327721:OCZ327725 OMV327721:OMV327725 OWR327721:OWR327725 PGN327721:PGN327725 PQJ327721:PQJ327725 QAF327721:QAF327725 QKB327721:QKB327725 QTX327721:QTX327725 RDT327721:RDT327725 RNP327721:RNP327725 RXL327721:RXL327725 SHH327721:SHH327725 SRD327721:SRD327725 TAZ327721:TAZ327725 TKV327721:TKV327725 TUR327721:TUR327725 UEN327721:UEN327725 UOJ327721:UOJ327725 UYF327721:UYF327725 VIB327721:VIB327725 VRX327721:VRX327725 WBT327721:WBT327725 WLP327721:WLP327725 WVL327721:WVL327725 D393257:D393261 IZ393257:IZ393261 SV393257:SV393261 ACR393257:ACR393261 AMN393257:AMN393261 AWJ393257:AWJ393261 BGF393257:BGF393261 BQB393257:BQB393261 BZX393257:BZX393261 CJT393257:CJT393261 CTP393257:CTP393261 DDL393257:DDL393261 DNH393257:DNH393261 DXD393257:DXD393261 EGZ393257:EGZ393261 EQV393257:EQV393261 FAR393257:FAR393261 FKN393257:FKN393261 FUJ393257:FUJ393261 GEF393257:GEF393261 GOB393257:GOB393261 GXX393257:GXX393261 HHT393257:HHT393261 HRP393257:HRP393261 IBL393257:IBL393261 ILH393257:ILH393261 IVD393257:IVD393261 JEZ393257:JEZ393261 JOV393257:JOV393261 JYR393257:JYR393261 KIN393257:KIN393261 KSJ393257:KSJ393261 LCF393257:LCF393261 LMB393257:LMB393261 LVX393257:LVX393261 MFT393257:MFT393261 MPP393257:MPP393261 MZL393257:MZL393261 NJH393257:NJH393261 NTD393257:NTD393261 OCZ393257:OCZ393261 OMV393257:OMV393261 OWR393257:OWR393261 PGN393257:PGN393261 PQJ393257:PQJ393261 QAF393257:QAF393261 QKB393257:QKB393261 QTX393257:QTX393261 RDT393257:RDT393261 RNP393257:RNP393261 RXL393257:RXL393261 SHH393257:SHH393261 SRD393257:SRD393261 TAZ393257:TAZ393261 TKV393257:TKV393261 TUR393257:TUR393261 UEN393257:UEN393261 UOJ393257:UOJ393261 UYF393257:UYF393261 VIB393257:VIB393261 VRX393257:VRX393261 WBT393257:WBT393261 WLP393257:WLP393261 WVL393257:WVL393261 D458793:D458797 IZ458793:IZ458797 SV458793:SV458797 ACR458793:ACR458797 AMN458793:AMN458797 AWJ458793:AWJ458797 BGF458793:BGF458797 BQB458793:BQB458797 BZX458793:BZX458797 CJT458793:CJT458797 CTP458793:CTP458797 DDL458793:DDL458797 DNH458793:DNH458797 DXD458793:DXD458797 EGZ458793:EGZ458797 EQV458793:EQV458797 FAR458793:FAR458797 FKN458793:FKN458797 FUJ458793:FUJ458797 GEF458793:GEF458797 GOB458793:GOB458797 GXX458793:GXX458797 HHT458793:HHT458797 HRP458793:HRP458797 IBL458793:IBL458797 ILH458793:ILH458797 IVD458793:IVD458797 JEZ458793:JEZ458797 JOV458793:JOV458797 JYR458793:JYR458797 KIN458793:KIN458797 KSJ458793:KSJ458797 LCF458793:LCF458797 LMB458793:LMB458797 LVX458793:LVX458797 MFT458793:MFT458797 MPP458793:MPP458797 MZL458793:MZL458797 NJH458793:NJH458797 NTD458793:NTD458797 OCZ458793:OCZ458797 OMV458793:OMV458797 OWR458793:OWR458797 PGN458793:PGN458797 PQJ458793:PQJ458797 QAF458793:QAF458797 QKB458793:QKB458797 QTX458793:QTX458797 RDT458793:RDT458797 RNP458793:RNP458797 RXL458793:RXL458797 SHH458793:SHH458797 SRD458793:SRD458797 TAZ458793:TAZ458797 TKV458793:TKV458797 TUR458793:TUR458797 UEN458793:UEN458797 UOJ458793:UOJ458797 UYF458793:UYF458797 VIB458793:VIB458797 VRX458793:VRX458797 WBT458793:WBT458797 WLP458793:WLP458797 WVL458793:WVL458797 D524329:D524333 IZ524329:IZ524333 SV524329:SV524333 ACR524329:ACR524333 AMN524329:AMN524333 AWJ524329:AWJ524333 BGF524329:BGF524333 BQB524329:BQB524333 BZX524329:BZX524333 CJT524329:CJT524333 CTP524329:CTP524333 DDL524329:DDL524333 DNH524329:DNH524333 DXD524329:DXD524333 EGZ524329:EGZ524333 EQV524329:EQV524333 FAR524329:FAR524333 FKN524329:FKN524333 FUJ524329:FUJ524333 GEF524329:GEF524333 GOB524329:GOB524333 GXX524329:GXX524333 HHT524329:HHT524333 HRP524329:HRP524333 IBL524329:IBL524333 ILH524329:ILH524333 IVD524329:IVD524333 JEZ524329:JEZ524333 JOV524329:JOV524333 JYR524329:JYR524333 KIN524329:KIN524333 KSJ524329:KSJ524333 LCF524329:LCF524333 LMB524329:LMB524333 LVX524329:LVX524333 MFT524329:MFT524333 MPP524329:MPP524333 MZL524329:MZL524333 NJH524329:NJH524333 NTD524329:NTD524333 OCZ524329:OCZ524333 OMV524329:OMV524333 OWR524329:OWR524333 PGN524329:PGN524333 PQJ524329:PQJ524333 QAF524329:QAF524333 QKB524329:QKB524333 QTX524329:QTX524333 RDT524329:RDT524333 RNP524329:RNP524333 RXL524329:RXL524333 SHH524329:SHH524333 SRD524329:SRD524333 TAZ524329:TAZ524333 TKV524329:TKV524333 TUR524329:TUR524333 UEN524329:UEN524333 UOJ524329:UOJ524333 UYF524329:UYF524333 VIB524329:VIB524333 VRX524329:VRX524333 WBT524329:WBT524333 WLP524329:WLP524333 WVL524329:WVL524333 D589865:D589869 IZ589865:IZ589869 SV589865:SV589869 ACR589865:ACR589869 AMN589865:AMN589869 AWJ589865:AWJ589869 BGF589865:BGF589869 BQB589865:BQB589869 BZX589865:BZX589869 CJT589865:CJT589869 CTP589865:CTP589869 DDL589865:DDL589869 DNH589865:DNH589869 DXD589865:DXD589869 EGZ589865:EGZ589869 EQV589865:EQV589869 FAR589865:FAR589869 FKN589865:FKN589869 FUJ589865:FUJ589869 GEF589865:GEF589869 GOB589865:GOB589869 GXX589865:GXX589869 HHT589865:HHT589869 HRP589865:HRP589869 IBL589865:IBL589869 ILH589865:ILH589869 IVD589865:IVD589869 JEZ589865:JEZ589869 JOV589865:JOV589869 JYR589865:JYR589869 KIN589865:KIN589869 KSJ589865:KSJ589869 LCF589865:LCF589869 LMB589865:LMB589869 LVX589865:LVX589869 MFT589865:MFT589869 MPP589865:MPP589869 MZL589865:MZL589869 NJH589865:NJH589869 NTD589865:NTD589869 OCZ589865:OCZ589869 OMV589865:OMV589869 OWR589865:OWR589869 PGN589865:PGN589869 PQJ589865:PQJ589869 QAF589865:QAF589869 QKB589865:QKB589869 QTX589865:QTX589869 RDT589865:RDT589869 RNP589865:RNP589869 RXL589865:RXL589869 SHH589865:SHH589869 SRD589865:SRD589869 TAZ589865:TAZ589869 TKV589865:TKV589869 TUR589865:TUR589869 UEN589865:UEN589869 UOJ589865:UOJ589869 UYF589865:UYF589869 VIB589865:VIB589869 VRX589865:VRX589869 WBT589865:WBT589869 WLP589865:WLP589869 WVL589865:WVL589869 D655401:D655405 IZ655401:IZ655405 SV655401:SV655405 ACR655401:ACR655405 AMN655401:AMN655405 AWJ655401:AWJ655405 BGF655401:BGF655405 BQB655401:BQB655405 BZX655401:BZX655405 CJT655401:CJT655405 CTP655401:CTP655405 DDL655401:DDL655405 DNH655401:DNH655405 DXD655401:DXD655405 EGZ655401:EGZ655405 EQV655401:EQV655405 FAR655401:FAR655405 FKN655401:FKN655405 FUJ655401:FUJ655405 GEF655401:GEF655405 GOB655401:GOB655405 GXX655401:GXX655405 HHT655401:HHT655405 HRP655401:HRP655405 IBL655401:IBL655405 ILH655401:ILH655405 IVD655401:IVD655405 JEZ655401:JEZ655405 JOV655401:JOV655405 JYR655401:JYR655405 KIN655401:KIN655405 KSJ655401:KSJ655405 LCF655401:LCF655405 LMB655401:LMB655405 LVX655401:LVX655405 MFT655401:MFT655405 MPP655401:MPP655405 MZL655401:MZL655405 NJH655401:NJH655405 NTD655401:NTD655405 OCZ655401:OCZ655405 OMV655401:OMV655405 OWR655401:OWR655405 PGN655401:PGN655405 PQJ655401:PQJ655405 QAF655401:QAF655405 QKB655401:QKB655405 QTX655401:QTX655405 RDT655401:RDT655405 RNP655401:RNP655405 RXL655401:RXL655405 SHH655401:SHH655405 SRD655401:SRD655405 TAZ655401:TAZ655405 TKV655401:TKV655405 TUR655401:TUR655405 UEN655401:UEN655405 UOJ655401:UOJ655405 UYF655401:UYF655405 VIB655401:VIB655405 VRX655401:VRX655405 WBT655401:WBT655405 WLP655401:WLP655405 WVL655401:WVL655405 D720937:D720941 IZ720937:IZ720941 SV720937:SV720941 ACR720937:ACR720941 AMN720937:AMN720941 AWJ720937:AWJ720941 BGF720937:BGF720941 BQB720937:BQB720941 BZX720937:BZX720941 CJT720937:CJT720941 CTP720937:CTP720941 DDL720937:DDL720941 DNH720937:DNH720941 DXD720937:DXD720941 EGZ720937:EGZ720941 EQV720937:EQV720941 FAR720937:FAR720941 FKN720937:FKN720941 FUJ720937:FUJ720941 GEF720937:GEF720941 GOB720937:GOB720941 GXX720937:GXX720941 HHT720937:HHT720941 HRP720937:HRP720941 IBL720937:IBL720941 ILH720937:ILH720941 IVD720937:IVD720941 JEZ720937:JEZ720941 JOV720937:JOV720941 JYR720937:JYR720941 KIN720937:KIN720941 KSJ720937:KSJ720941 LCF720937:LCF720941 LMB720937:LMB720941 LVX720937:LVX720941 MFT720937:MFT720941 MPP720937:MPP720941 MZL720937:MZL720941 NJH720937:NJH720941 NTD720937:NTD720941 OCZ720937:OCZ720941 OMV720937:OMV720941 OWR720937:OWR720941 PGN720937:PGN720941 PQJ720937:PQJ720941 QAF720937:QAF720941 QKB720937:QKB720941 QTX720937:QTX720941 RDT720937:RDT720941 RNP720937:RNP720941 RXL720937:RXL720941 SHH720937:SHH720941 SRD720937:SRD720941 TAZ720937:TAZ720941 TKV720937:TKV720941 TUR720937:TUR720941 UEN720937:UEN720941 UOJ720937:UOJ720941 UYF720937:UYF720941 VIB720937:VIB720941 VRX720937:VRX720941 WBT720937:WBT720941 WLP720937:WLP720941 WVL720937:WVL720941 D786473:D786477 IZ786473:IZ786477 SV786473:SV786477 ACR786473:ACR786477 AMN786473:AMN786477 AWJ786473:AWJ786477 BGF786473:BGF786477 BQB786473:BQB786477 BZX786473:BZX786477 CJT786473:CJT786477 CTP786473:CTP786477 DDL786473:DDL786477 DNH786473:DNH786477 DXD786473:DXD786477 EGZ786473:EGZ786477 EQV786473:EQV786477 FAR786473:FAR786477 FKN786473:FKN786477 FUJ786473:FUJ786477 GEF786473:GEF786477 GOB786473:GOB786477 GXX786473:GXX786477 HHT786473:HHT786477 HRP786473:HRP786477 IBL786473:IBL786477 ILH786473:ILH786477 IVD786473:IVD786477 JEZ786473:JEZ786477 JOV786473:JOV786477 JYR786473:JYR786477 KIN786473:KIN786477 KSJ786473:KSJ786477 LCF786473:LCF786477 LMB786473:LMB786477 LVX786473:LVX786477 MFT786473:MFT786477 MPP786473:MPP786477 MZL786473:MZL786477 NJH786473:NJH786477 NTD786473:NTD786477 OCZ786473:OCZ786477 OMV786473:OMV786477 OWR786473:OWR786477 PGN786473:PGN786477 PQJ786473:PQJ786477 QAF786473:QAF786477 QKB786473:QKB786477 QTX786473:QTX786477 RDT786473:RDT786477 RNP786473:RNP786477 RXL786473:RXL786477 SHH786473:SHH786477 SRD786473:SRD786477 TAZ786473:TAZ786477 TKV786473:TKV786477 TUR786473:TUR786477 UEN786473:UEN786477 UOJ786473:UOJ786477 UYF786473:UYF786477 VIB786473:VIB786477 VRX786473:VRX786477 WBT786473:WBT786477 WLP786473:WLP786477 WVL786473:WVL786477 D852009:D852013 IZ852009:IZ852013 SV852009:SV852013 ACR852009:ACR852013 AMN852009:AMN852013 AWJ852009:AWJ852013 BGF852009:BGF852013 BQB852009:BQB852013 BZX852009:BZX852013 CJT852009:CJT852013 CTP852009:CTP852013 DDL852009:DDL852013 DNH852009:DNH852013 DXD852009:DXD852013 EGZ852009:EGZ852013 EQV852009:EQV852013 FAR852009:FAR852013 FKN852009:FKN852013 FUJ852009:FUJ852013 GEF852009:GEF852013 GOB852009:GOB852013 GXX852009:GXX852013 HHT852009:HHT852013 HRP852009:HRP852013 IBL852009:IBL852013 ILH852009:ILH852013 IVD852009:IVD852013 JEZ852009:JEZ852013 JOV852009:JOV852013 JYR852009:JYR852013 KIN852009:KIN852013 KSJ852009:KSJ852013 LCF852009:LCF852013 LMB852009:LMB852013 LVX852009:LVX852013 MFT852009:MFT852013 MPP852009:MPP852013 MZL852009:MZL852013 NJH852009:NJH852013 NTD852009:NTD852013 OCZ852009:OCZ852013 OMV852009:OMV852013 OWR852009:OWR852013 PGN852009:PGN852013 PQJ852009:PQJ852013 QAF852009:QAF852013 QKB852009:QKB852013 QTX852009:QTX852013 RDT852009:RDT852013 RNP852009:RNP852013 RXL852009:RXL852013 SHH852009:SHH852013 SRD852009:SRD852013 TAZ852009:TAZ852013 TKV852009:TKV852013 TUR852009:TUR852013 UEN852009:UEN852013 UOJ852009:UOJ852013 UYF852009:UYF852013 VIB852009:VIB852013 VRX852009:VRX852013 WBT852009:WBT852013 WLP852009:WLP852013 WVL852009:WVL852013 D917545:D917549 IZ917545:IZ917549 SV917545:SV917549 ACR917545:ACR917549 AMN917545:AMN917549 AWJ917545:AWJ917549 BGF917545:BGF917549 BQB917545:BQB917549 BZX917545:BZX917549 CJT917545:CJT917549 CTP917545:CTP917549 DDL917545:DDL917549 DNH917545:DNH917549 DXD917545:DXD917549 EGZ917545:EGZ917549 EQV917545:EQV917549 FAR917545:FAR917549 FKN917545:FKN917549 FUJ917545:FUJ917549 GEF917545:GEF917549 GOB917545:GOB917549 GXX917545:GXX917549 HHT917545:HHT917549 HRP917545:HRP917549 IBL917545:IBL917549 ILH917545:ILH917549 IVD917545:IVD917549 JEZ917545:JEZ917549 JOV917545:JOV917549 JYR917545:JYR917549 KIN917545:KIN917549 KSJ917545:KSJ917549 LCF917545:LCF917549 LMB917545:LMB917549 LVX917545:LVX917549 MFT917545:MFT917549 MPP917545:MPP917549 MZL917545:MZL917549 NJH917545:NJH917549 NTD917545:NTD917549 OCZ917545:OCZ917549 OMV917545:OMV917549 OWR917545:OWR917549 PGN917545:PGN917549 PQJ917545:PQJ917549 QAF917545:QAF917549 QKB917545:QKB917549 QTX917545:QTX917549 RDT917545:RDT917549 RNP917545:RNP917549 RXL917545:RXL917549 SHH917545:SHH917549 SRD917545:SRD917549 TAZ917545:TAZ917549 TKV917545:TKV917549 TUR917545:TUR917549 UEN917545:UEN917549 UOJ917545:UOJ917549 UYF917545:UYF917549 VIB917545:VIB917549 VRX917545:VRX917549 WBT917545:WBT917549 WLP917545:WLP917549 WVL917545:WVL917549 D983081:D983085 IZ983081:IZ983085 SV983081:SV983085 ACR983081:ACR983085 AMN983081:AMN983085 AWJ983081:AWJ983085 BGF983081:BGF983085 BQB983081:BQB983085 BZX983081:BZX983085 CJT983081:CJT983085 CTP983081:CTP983085 DDL983081:DDL983085 DNH983081:DNH983085 DXD983081:DXD983085 EGZ983081:EGZ983085 EQV983081:EQV983085 FAR983081:FAR983085 FKN983081:FKN983085 FUJ983081:FUJ983085 GEF983081:GEF983085 GOB983081:GOB983085 GXX983081:GXX983085 HHT983081:HHT983085 HRP983081:HRP983085 IBL983081:IBL983085 ILH983081:ILH983085 IVD983081:IVD983085 JEZ983081:JEZ983085 JOV983081:JOV983085 JYR983081:JYR983085 KIN983081:KIN983085 KSJ983081:KSJ983085 LCF983081:LCF983085 LMB983081:LMB983085 LVX983081:LVX983085 MFT983081:MFT983085 MPP983081:MPP983085 MZL983081:MZL983085 NJH983081:NJH983085 NTD983081:NTD983085 OCZ983081:OCZ983085 OMV983081:OMV983085 OWR983081:OWR983085 PGN983081:PGN983085 PQJ983081:PQJ983085 QAF983081:QAF983085 QKB983081:QKB983085 QTX983081:QTX983085 RDT983081:RDT983085 RNP983081:RNP983085 RXL983081:RXL983085 SHH983081:SHH983085 SRD983081:SRD983085 TAZ983081:TAZ983085 TKV983081:TKV983085 TUR983081:TUR983085 UEN983081:UEN983085 UOJ983081:UOJ983085 UYF983081:UYF983085 VIB983081:VIB983085 VRX983081:VRX983085 WBT983081:WBT983085 WLP983081:WLP983085 WVL983081:WVL983085 D33:D34 IZ33:IZ34 SV33:SV34 ACR33:ACR34 AMN33:AMN34 AWJ33:AWJ34 BGF33:BGF34 BQB33:BQB34 BZX33:BZX34 CJT33:CJT34 CTP33:CTP34 DDL33:DDL34 DNH33:DNH34 DXD33:DXD34 EGZ33:EGZ34 EQV33:EQV34 FAR33:FAR34 FKN33:FKN34 FUJ33:FUJ34 GEF33:GEF34 GOB33:GOB34 GXX33:GXX34 HHT33:HHT34 HRP33:HRP34 IBL33:IBL34 ILH33:ILH34 IVD33:IVD34 JEZ33:JEZ34 JOV33:JOV34 JYR33:JYR34 KIN33:KIN34 KSJ33:KSJ34 LCF33:LCF34 LMB33:LMB34 LVX33:LVX34 MFT33:MFT34 MPP33:MPP34 MZL33:MZL34 NJH33:NJH34 NTD33:NTD34 OCZ33:OCZ34 OMV33:OMV34 OWR33:OWR34 PGN33:PGN34 PQJ33:PQJ34 QAF33:QAF34 QKB33:QKB34 QTX33:QTX34 RDT33:RDT34 RNP33:RNP34 RXL33:RXL34 SHH33:SHH34 SRD33:SRD34 TAZ33:TAZ34 TKV33:TKV34 TUR33:TUR34 UEN33:UEN34 UOJ33:UOJ34 UYF33:UYF34 VIB33:VIB34 VRX33:VRX34 WBT33:WBT34 WLP33:WLP34 WVL33:WVL34 D65569:D65570 IZ65569:IZ65570 SV65569:SV65570 ACR65569:ACR65570 AMN65569:AMN65570 AWJ65569:AWJ65570 BGF65569:BGF65570 BQB65569:BQB65570 BZX65569:BZX65570 CJT65569:CJT65570 CTP65569:CTP65570 DDL65569:DDL65570 DNH65569:DNH65570 DXD65569:DXD65570 EGZ65569:EGZ65570 EQV65569:EQV65570 FAR65569:FAR65570 FKN65569:FKN65570 FUJ65569:FUJ65570 GEF65569:GEF65570 GOB65569:GOB65570 GXX65569:GXX65570 HHT65569:HHT65570 HRP65569:HRP65570 IBL65569:IBL65570 ILH65569:ILH65570 IVD65569:IVD65570 JEZ65569:JEZ65570 JOV65569:JOV65570 JYR65569:JYR65570 KIN65569:KIN65570 KSJ65569:KSJ65570 LCF65569:LCF65570 LMB65569:LMB65570 LVX65569:LVX65570 MFT65569:MFT65570 MPP65569:MPP65570 MZL65569:MZL65570 NJH65569:NJH65570 NTD65569:NTD65570 OCZ65569:OCZ65570 OMV65569:OMV65570 OWR65569:OWR65570 PGN65569:PGN65570 PQJ65569:PQJ65570 QAF65569:QAF65570 QKB65569:QKB65570 QTX65569:QTX65570 RDT65569:RDT65570 RNP65569:RNP65570 RXL65569:RXL65570 SHH65569:SHH65570 SRD65569:SRD65570 TAZ65569:TAZ65570 TKV65569:TKV65570 TUR65569:TUR65570 UEN65569:UEN65570 UOJ65569:UOJ65570 UYF65569:UYF65570 VIB65569:VIB65570 VRX65569:VRX65570 WBT65569:WBT65570 WLP65569:WLP65570 WVL65569:WVL65570 D131105:D131106 IZ131105:IZ131106 SV131105:SV131106 ACR131105:ACR131106 AMN131105:AMN131106 AWJ131105:AWJ131106 BGF131105:BGF131106 BQB131105:BQB131106 BZX131105:BZX131106 CJT131105:CJT131106 CTP131105:CTP131106 DDL131105:DDL131106 DNH131105:DNH131106 DXD131105:DXD131106 EGZ131105:EGZ131106 EQV131105:EQV131106 FAR131105:FAR131106 FKN131105:FKN131106 FUJ131105:FUJ131106 GEF131105:GEF131106 GOB131105:GOB131106 GXX131105:GXX131106 HHT131105:HHT131106 HRP131105:HRP131106 IBL131105:IBL131106 ILH131105:ILH131106 IVD131105:IVD131106 JEZ131105:JEZ131106 JOV131105:JOV131106 JYR131105:JYR131106 KIN131105:KIN131106 KSJ131105:KSJ131106 LCF131105:LCF131106 LMB131105:LMB131106 LVX131105:LVX131106 MFT131105:MFT131106 MPP131105:MPP131106 MZL131105:MZL131106 NJH131105:NJH131106 NTD131105:NTD131106 OCZ131105:OCZ131106 OMV131105:OMV131106 OWR131105:OWR131106 PGN131105:PGN131106 PQJ131105:PQJ131106 QAF131105:QAF131106 QKB131105:QKB131106 QTX131105:QTX131106 RDT131105:RDT131106 RNP131105:RNP131106 RXL131105:RXL131106 SHH131105:SHH131106 SRD131105:SRD131106 TAZ131105:TAZ131106 TKV131105:TKV131106 TUR131105:TUR131106 UEN131105:UEN131106 UOJ131105:UOJ131106 UYF131105:UYF131106 VIB131105:VIB131106 VRX131105:VRX131106 WBT131105:WBT131106 WLP131105:WLP131106 WVL131105:WVL131106 D196641:D196642 IZ196641:IZ196642 SV196641:SV196642 ACR196641:ACR196642 AMN196641:AMN196642 AWJ196641:AWJ196642 BGF196641:BGF196642 BQB196641:BQB196642 BZX196641:BZX196642 CJT196641:CJT196642 CTP196641:CTP196642 DDL196641:DDL196642 DNH196641:DNH196642 DXD196641:DXD196642 EGZ196641:EGZ196642 EQV196641:EQV196642 FAR196641:FAR196642 FKN196641:FKN196642 FUJ196641:FUJ196642 GEF196641:GEF196642 GOB196641:GOB196642 GXX196641:GXX196642 HHT196641:HHT196642 HRP196641:HRP196642 IBL196641:IBL196642 ILH196641:ILH196642 IVD196641:IVD196642 JEZ196641:JEZ196642 JOV196641:JOV196642 JYR196641:JYR196642 KIN196641:KIN196642 KSJ196641:KSJ196642 LCF196641:LCF196642 LMB196641:LMB196642 LVX196641:LVX196642 MFT196641:MFT196642 MPP196641:MPP196642 MZL196641:MZL196642 NJH196641:NJH196642 NTD196641:NTD196642 OCZ196641:OCZ196642 OMV196641:OMV196642 OWR196641:OWR196642 PGN196641:PGN196642 PQJ196641:PQJ196642 QAF196641:QAF196642 QKB196641:QKB196642 QTX196641:QTX196642 RDT196641:RDT196642 RNP196641:RNP196642 RXL196641:RXL196642 SHH196641:SHH196642 SRD196641:SRD196642 TAZ196641:TAZ196642 TKV196641:TKV196642 TUR196641:TUR196642 UEN196641:UEN196642 UOJ196641:UOJ196642 UYF196641:UYF196642 VIB196641:VIB196642 VRX196641:VRX196642 WBT196641:WBT196642 WLP196641:WLP196642 WVL196641:WVL196642 D262177:D262178 IZ262177:IZ262178 SV262177:SV262178 ACR262177:ACR262178 AMN262177:AMN262178 AWJ262177:AWJ262178 BGF262177:BGF262178 BQB262177:BQB262178 BZX262177:BZX262178 CJT262177:CJT262178 CTP262177:CTP262178 DDL262177:DDL262178 DNH262177:DNH262178 DXD262177:DXD262178 EGZ262177:EGZ262178 EQV262177:EQV262178 FAR262177:FAR262178 FKN262177:FKN262178 FUJ262177:FUJ262178 GEF262177:GEF262178 GOB262177:GOB262178 GXX262177:GXX262178 HHT262177:HHT262178 HRP262177:HRP262178 IBL262177:IBL262178 ILH262177:ILH262178 IVD262177:IVD262178 JEZ262177:JEZ262178 JOV262177:JOV262178 JYR262177:JYR262178 KIN262177:KIN262178 KSJ262177:KSJ262178 LCF262177:LCF262178 LMB262177:LMB262178 LVX262177:LVX262178 MFT262177:MFT262178 MPP262177:MPP262178 MZL262177:MZL262178 NJH262177:NJH262178 NTD262177:NTD262178 OCZ262177:OCZ262178 OMV262177:OMV262178 OWR262177:OWR262178 PGN262177:PGN262178 PQJ262177:PQJ262178 QAF262177:QAF262178 QKB262177:QKB262178 QTX262177:QTX262178 RDT262177:RDT262178 RNP262177:RNP262178 RXL262177:RXL262178 SHH262177:SHH262178 SRD262177:SRD262178 TAZ262177:TAZ262178 TKV262177:TKV262178 TUR262177:TUR262178 UEN262177:UEN262178 UOJ262177:UOJ262178 UYF262177:UYF262178 VIB262177:VIB262178 VRX262177:VRX262178 WBT262177:WBT262178 WLP262177:WLP262178 WVL262177:WVL262178 D327713:D327714 IZ327713:IZ327714 SV327713:SV327714 ACR327713:ACR327714 AMN327713:AMN327714 AWJ327713:AWJ327714 BGF327713:BGF327714 BQB327713:BQB327714 BZX327713:BZX327714 CJT327713:CJT327714 CTP327713:CTP327714 DDL327713:DDL327714 DNH327713:DNH327714 DXD327713:DXD327714 EGZ327713:EGZ327714 EQV327713:EQV327714 FAR327713:FAR327714 FKN327713:FKN327714 FUJ327713:FUJ327714 GEF327713:GEF327714 GOB327713:GOB327714 GXX327713:GXX327714 HHT327713:HHT327714 HRP327713:HRP327714 IBL327713:IBL327714 ILH327713:ILH327714 IVD327713:IVD327714 JEZ327713:JEZ327714 JOV327713:JOV327714 JYR327713:JYR327714 KIN327713:KIN327714 KSJ327713:KSJ327714 LCF327713:LCF327714 LMB327713:LMB327714 LVX327713:LVX327714 MFT327713:MFT327714 MPP327713:MPP327714 MZL327713:MZL327714 NJH327713:NJH327714 NTD327713:NTD327714 OCZ327713:OCZ327714 OMV327713:OMV327714 OWR327713:OWR327714 PGN327713:PGN327714 PQJ327713:PQJ327714 QAF327713:QAF327714 QKB327713:QKB327714 QTX327713:QTX327714 RDT327713:RDT327714 RNP327713:RNP327714 RXL327713:RXL327714 SHH327713:SHH327714 SRD327713:SRD327714 TAZ327713:TAZ327714 TKV327713:TKV327714 TUR327713:TUR327714 UEN327713:UEN327714 UOJ327713:UOJ327714 UYF327713:UYF327714 VIB327713:VIB327714 VRX327713:VRX327714 WBT327713:WBT327714 WLP327713:WLP327714 WVL327713:WVL327714 D393249:D393250 IZ393249:IZ393250 SV393249:SV393250 ACR393249:ACR393250 AMN393249:AMN393250 AWJ393249:AWJ393250 BGF393249:BGF393250 BQB393249:BQB393250 BZX393249:BZX393250 CJT393249:CJT393250 CTP393249:CTP393250 DDL393249:DDL393250 DNH393249:DNH393250 DXD393249:DXD393250 EGZ393249:EGZ393250 EQV393249:EQV393250 FAR393249:FAR393250 FKN393249:FKN393250 FUJ393249:FUJ393250 GEF393249:GEF393250 GOB393249:GOB393250 GXX393249:GXX393250 HHT393249:HHT393250 HRP393249:HRP393250 IBL393249:IBL393250 ILH393249:ILH393250 IVD393249:IVD393250 JEZ393249:JEZ393250 JOV393249:JOV393250 JYR393249:JYR393250 KIN393249:KIN393250 KSJ393249:KSJ393250 LCF393249:LCF393250 LMB393249:LMB393250 LVX393249:LVX393250 MFT393249:MFT393250 MPP393249:MPP393250 MZL393249:MZL393250 NJH393249:NJH393250 NTD393249:NTD393250 OCZ393249:OCZ393250 OMV393249:OMV393250 OWR393249:OWR393250 PGN393249:PGN393250 PQJ393249:PQJ393250 QAF393249:QAF393250 QKB393249:QKB393250 QTX393249:QTX393250 RDT393249:RDT393250 RNP393249:RNP393250 RXL393249:RXL393250 SHH393249:SHH393250 SRD393249:SRD393250 TAZ393249:TAZ393250 TKV393249:TKV393250 TUR393249:TUR393250 UEN393249:UEN393250 UOJ393249:UOJ393250 UYF393249:UYF393250 VIB393249:VIB393250 VRX393249:VRX393250 WBT393249:WBT393250 WLP393249:WLP393250 WVL393249:WVL393250 D458785:D458786 IZ458785:IZ458786 SV458785:SV458786 ACR458785:ACR458786 AMN458785:AMN458786 AWJ458785:AWJ458786 BGF458785:BGF458786 BQB458785:BQB458786 BZX458785:BZX458786 CJT458785:CJT458786 CTP458785:CTP458786 DDL458785:DDL458786 DNH458785:DNH458786 DXD458785:DXD458786 EGZ458785:EGZ458786 EQV458785:EQV458786 FAR458785:FAR458786 FKN458785:FKN458786 FUJ458785:FUJ458786 GEF458785:GEF458786 GOB458785:GOB458786 GXX458785:GXX458786 HHT458785:HHT458786 HRP458785:HRP458786 IBL458785:IBL458786 ILH458785:ILH458786 IVD458785:IVD458786 JEZ458785:JEZ458786 JOV458785:JOV458786 JYR458785:JYR458786 KIN458785:KIN458786 KSJ458785:KSJ458786 LCF458785:LCF458786 LMB458785:LMB458786 LVX458785:LVX458786 MFT458785:MFT458786 MPP458785:MPP458786 MZL458785:MZL458786 NJH458785:NJH458786 NTD458785:NTD458786 OCZ458785:OCZ458786 OMV458785:OMV458786 OWR458785:OWR458786 PGN458785:PGN458786 PQJ458785:PQJ458786 QAF458785:QAF458786 QKB458785:QKB458786 QTX458785:QTX458786 RDT458785:RDT458786 RNP458785:RNP458786 RXL458785:RXL458786 SHH458785:SHH458786 SRD458785:SRD458786 TAZ458785:TAZ458786 TKV458785:TKV458786 TUR458785:TUR458786 UEN458785:UEN458786 UOJ458785:UOJ458786 UYF458785:UYF458786 VIB458785:VIB458786 VRX458785:VRX458786 WBT458785:WBT458786 WLP458785:WLP458786 WVL458785:WVL458786 D524321:D524322 IZ524321:IZ524322 SV524321:SV524322 ACR524321:ACR524322 AMN524321:AMN524322 AWJ524321:AWJ524322 BGF524321:BGF524322 BQB524321:BQB524322 BZX524321:BZX524322 CJT524321:CJT524322 CTP524321:CTP524322 DDL524321:DDL524322 DNH524321:DNH524322 DXD524321:DXD524322 EGZ524321:EGZ524322 EQV524321:EQV524322 FAR524321:FAR524322 FKN524321:FKN524322 FUJ524321:FUJ524322 GEF524321:GEF524322 GOB524321:GOB524322 GXX524321:GXX524322 HHT524321:HHT524322 HRP524321:HRP524322 IBL524321:IBL524322 ILH524321:ILH524322 IVD524321:IVD524322 JEZ524321:JEZ524322 JOV524321:JOV524322 JYR524321:JYR524322 KIN524321:KIN524322 KSJ524321:KSJ524322 LCF524321:LCF524322 LMB524321:LMB524322 LVX524321:LVX524322 MFT524321:MFT524322 MPP524321:MPP524322 MZL524321:MZL524322 NJH524321:NJH524322 NTD524321:NTD524322 OCZ524321:OCZ524322 OMV524321:OMV524322 OWR524321:OWR524322 PGN524321:PGN524322 PQJ524321:PQJ524322 QAF524321:QAF524322 QKB524321:QKB524322 QTX524321:QTX524322 RDT524321:RDT524322 RNP524321:RNP524322 RXL524321:RXL524322 SHH524321:SHH524322 SRD524321:SRD524322 TAZ524321:TAZ524322 TKV524321:TKV524322 TUR524321:TUR524322 UEN524321:UEN524322 UOJ524321:UOJ524322 UYF524321:UYF524322 VIB524321:VIB524322 VRX524321:VRX524322 WBT524321:WBT524322 WLP524321:WLP524322 WVL524321:WVL524322 D589857:D589858 IZ589857:IZ589858 SV589857:SV589858 ACR589857:ACR589858 AMN589857:AMN589858 AWJ589857:AWJ589858 BGF589857:BGF589858 BQB589857:BQB589858 BZX589857:BZX589858 CJT589857:CJT589858 CTP589857:CTP589858 DDL589857:DDL589858 DNH589857:DNH589858 DXD589857:DXD589858 EGZ589857:EGZ589858 EQV589857:EQV589858 FAR589857:FAR589858 FKN589857:FKN589858 FUJ589857:FUJ589858 GEF589857:GEF589858 GOB589857:GOB589858 GXX589857:GXX589858 HHT589857:HHT589858 HRP589857:HRP589858 IBL589857:IBL589858 ILH589857:ILH589858 IVD589857:IVD589858 JEZ589857:JEZ589858 JOV589857:JOV589858 JYR589857:JYR589858 KIN589857:KIN589858 KSJ589857:KSJ589858 LCF589857:LCF589858 LMB589857:LMB589858 LVX589857:LVX589858 MFT589857:MFT589858 MPP589857:MPP589858 MZL589857:MZL589858 NJH589857:NJH589858 NTD589857:NTD589858 OCZ589857:OCZ589858 OMV589857:OMV589858 OWR589857:OWR589858 PGN589857:PGN589858 PQJ589857:PQJ589858 QAF589857:QAF589858 QKB589857:QKB589858 QTX589857:QTX589858 RDT589857:RDT589858 RNP589857:RNP589858 RXL589857:RXL589858 SHH589857:SHH589858 SRD589857:SRD589858 TAZ589857:TAZ589858 TKV589857:TKV589858 TUR589857:TUR589858 UEN589857:UEN589858 UOJ589857:UOJ589858 UYF589857:UYF589858 VIB589857:VIB589858 VRX589857:VRX589858 WBT589857:WBT589858 WLP589857:WLP589858 WVL589857:WVL589858 D655393:D655394 IZ655393:IZ655394 SV655393:SV655394 ACR655393:ACR655394 AMN655393:AMN655394 AWJ655393:AWJ655394 BGF655393:BGF655394 BQB655393:BQB655394 BZX655393:BZX655394 CJT655393:CJT655394 CTP655393:CTP655394 DDL655393:DDL655394 DNH655393:DNH655394 DXD655393:DXD655394 EGZ655393:EGZ655394 EQV655393:EQV655394 FAR655393:FAR655394 FKN655393:FKN655394 FUJ655393:FUJ655394 GEF655393:GEF655394 GOB655393:GOB655394 GXX655393:GXX655394 HHT655393:HHT655394 HRP655393:HRP655394 IBL655393:IBL655394 ILH655393:ILH655394 IVD655393:IVD655394 JEZ655393:JEZ655394 JOV655393:JOV655394 JYR655393:JYR655394 KIN655393:KIN655394 KSJ655393:KSJ655394 LCF655393:LCF655394 LMB655393:LMB655394 LVX655393:LVX655394 MFT655393:MFT655394 MPP655393:MPP655394 MZL655393:MZL655394 NJH655393:NJH655394 NTD655393:NTD655394 OCZ655393:OCZ655394 OMV655393:OMV655394 OWR655393:OWR655394 PGN655393:PGN655394 PQJ655393:PQJ655394 QAF655393:QAF655394 QKB655393:QKB655394 QTX655393:QTX655394 RDT655393:RDT655394 RNP655393:RNP655394 RXL655393:RXL655394 SHH655393:SHH655394 SRD655393:SRD655394 TAZ655393:TAZ655394 TKV655393:TKV655394 TUR655393:TUR655394 UEN655393:UEN655394 UOJ655393:UOJ655394 UYF655393:UYF655394 VIB655393:VIB655394 VRX655393:VRX655394 WBT655393:WBT655394 WLP655393:WLP655394 WVL655393:WVL655394 D720929:D720930 IZ720929:IZ720930 SV720929:SV720930 ACR720929:ACR720930 AMN720929:AMN720930 AWJ720929:AWJ720930 BGF720929:BGF720930 BQB720929:BQB720930 BZX720929:BZX720930 CJT720929:CJT720930 CTP720929:CTP720930 DDL720929:DDL720930 DNH720929:DNH720930 DXD720929:DXD720930 EGZ720929:EGZ720930 EQV720929:EQV720930 FAR720929:FAR720930 FKN720929:FKN720930 FUJ720929:FUJ720930 GEF720929:GEF720930 GOB720929:GOB720930 GXX720929:GXX720930 HHT720929:HHT720930 HRP720929:HRP720930 IBL720929:IBL720930 ILH720929:ILH720930 IVD720929:IVD720930 JEZ720929:JEZ720930 JOV720929:JOV720930 JYR720929:JYR720930 KIN720929:KIN720930 KSJ720929:KSJ720930 LCF720929:LCF720930 LMB720929:LMB720930 LVX720929:LVX720930 MFT720929:MFT720930 MPP720929:MPP720930 MZL720929:MZL720930 NJH720929:NJH720930 NTD720929:NTD720930 OCZ720929:OCZ720930 OMV720929:OMV720930 OWR720929:OWR720930 PGN720929:PGN720930 PQJ720929:PQJ720930 QAF720929:QAF720930 QKB720929:QKB720930 QTX720929:QTX720930 RDT720929:RDT720930 RNP720929:RNP720930 RXL720929:RXL720930 SHH720929:SHH720930 SRD720929:SRD720930 TAZ720929:TAZ720930 TKV720929:TKV720930 TUR720929:TUR720930 UEN720929:UEN720930 UOJ720929:UOJ720930 UYF720929:UYF720930 VIB720929:VIB720930 VRX720929:VRX720930 WBT720929:WBT720930 WLP720929:WLP720930 WVL720929:WVL720930 D786465:D786466 IZ786465:IZ786466 SV786465:SV786466 ACR786465:ACR786466 AMN786465:AMN786466 AWJ786465:AWJ786466 BGF786465:BGF786466 BQB786465:BQB786466 BZX786465:BZX786466 CJT786465:CJT786466 CTP786465:CTP786466 DDL786465:DDL786466 DNH786465:DNH786466 DXD786465:DXD786466 EGZ786465:EGZ786466 EQV786465:EQV786466 FAR786465:FAR786466 FKN786465:FKN786466 FUJ786465:FUJ786466 GEF786465:GEF786466 GOB786465:GOB786466 GXX786465:GXX786466 HHT786465:HHT786466 HRP786465:HRP786466 IBL786465:IBL786466 ILH786465:ILH786466 IVD786465:IVD786466 JEZ786465:JEZ786466 JOV786465:JOV786466 JYR786465:JYR786466 KIN786465:KIN786466 KSJ786465:KSJ786466 LCF786465:LCF786466 LMB786465:LMB786466 LVX786465:LVX786466 MFT786465:MFT786466 MPP786465:MPP786466 MZL786465:MZL786466 NJH786465:NJH786466 NTD786465:NTD786466 OCZ786465:OCZ786466 OMV786465:OMV786466 OWR786465:OWR786466 PGN786465:PGN786466 PQJ786465:PQJ786466 QAF786465:QAF786466 QKB786465:QKB786466 QTX786465:QTX786466 RDT786465:RDT786466 RNP786465:RNP786466 RXL786465:RXL786466 SHH786465:SHH786466 SRD786465:SRD786466 TAZ786465:TAZ786466 TKV786465:TKV786466 TUR786465:TUR786466 UEN786465:UEN786466 UOJ786465:UOJ786466 UYF786465:UYF786466 VIB786465:VIB786466 VRX786465:VRX786466 WBT786465:WBT786466 WLP786465:WLP786466 WVL786465:WVL786466 D852001:D852002 IZ852001:IZ852002 SV852001:SV852002 ACR852001:ACR852002 AMN852001:AMN852002 AWJ852001:AWJ852002 BGF852001:BGF852002 BQB852001:BQB852002 BZX852001:BZX852002 CJT852001:CJT852002 CTP852001:CTP852002 DDL852001:DDL852002 DNH852001:DNH852002 DXD852001:DXD852002 EGZ852001:EGZ852002 EQV852001:EQV852002 FAR852001:FAR852002 FKN852001:FKN852002 FUJ852001:FUJ852002 GEF852001:GEF852002 GOB852001:GOB852002 GXX852001:GXX852002 HHT852001:HHT852002 HRP852001:HRP852002 IBL852001:IBL852002 ILH852001:ILH852002 IVD852001:IVD852002 JEZ852001:JEZ852002 JOV852001:JOV852002 JYR852001:JYR852002 KIN852001:KIN852002 KSJ852001:KSJ852002 LCF852001:LCF852002 LMB852001:LMB852002 LVX852001:LVX852002 MFT852001:MFT852002 MPP852001:MPP852002 MZL852001:MZL852002 NJH852001:NJH852002 NTD852001:NTD852002 OCZ852001:OCZ852002 OMV852001:OMV852002 OWR852001:OWR852002 PGN852001:PGN852002 PQJ852001:PQJ852002 QAF852001:QAF852002 QKB852001:QKB852002 QTX852001:QTX852002 RDT852001:RDT852002 RNP852001:RNP852002 RXL852001:RXL852002 SHH852001:SHH852002 SRD852001:SRD852002 TAZ852001:TAZ852002 TKV852001:TKV852002 TUR852001:TUR852002 UEN852001:UEN852002 UOJ852001:UOJ852002 UYF852001:UYF852002 VIB852001:VIB852002 VRX852001:VRX852002 WBT852001:WBT852002 WLP852001:WLP852002 WVL852001:WVL852002 D917537:D917538 IZ917537:IZ917538 SV917537:SV917538 ACR917537:ACR917538 AMN917537:AMN917538 AWJ917537:AWJ917538 BGF917537:BGF917538 BQB917537:BQB917538 BZX917537:BZX917538 CJT917537:CJT917538 CTP917537:CTP917538 DDL917537:DDL917538 DNH917537:DNH917538 DXD917537:DXD917538 EGZ917537:EGZ917538 EQV917537:EQV917538 FAR917537:FAR917538 FKN917537:FKN917538 FUJ917537:FUJ917538 GEF917537:GEF917538 GOB917537:GOB917538 GXX917537:GXX917538 HHT917537:HHT917538 HRP917537:HRP917538 IBL917537:IBL917538 ILH917537:ILH917538 IVD917537:IVD917538 JEZ917537:JEZ917538 JOV917537:JOV917538 JYR917537:JYR917538 KIN917537:KIN917538 KSJ917537:KSJ917538 LCF917537:LCF917538 LMB917537:LMB917538 LVX917537:LVX917538 MFT917537:MFT917538 MPP917537:MPP917538 MZL917537:MZL917538 NJH917537:NJH917538 NTD917537:NTD917538 OCZ917537:OCZ917538 OMV917537:OMV917538 OWR917537:OWR917538 PGN917537:PGN917538 PQJ917537:PQJ917538 QAF917537:QAF917538 QKB917537:QKB917538 QTX917537:QTX917538 RDT917537:RDT917538 RNP917537:RNP917538 RXL917537:RXL917538 SHH917537:SHH917538 SRD917537:SRD917538 TAZ917537:TAZ917538 TKV917537:TKV917538 TUR917537:TUR917538 UEN917537:UEN917538 UOJ917537:UOJ917538 UYF917537:UYF917538 VIB917537:VIB917538 VRX917537:VRX917538 WBT917537:WBT917538 WLP917537:WLP917538 WVL917537:WVL917538 D983073:D983074 IZ983073:IZ983074 SV983073:SV983074 ACR983073:ACR983074 AMN983073:AMN983074 AWJ983073:AWJ983074 BGF983073:BGF983074 BQB983073:BQB983074 BZX983073:BZX983074 CJT983073:CJT983074 CTP983073:CTP983074 DDL983073:DDL983074 DNH983073:DNH983074 DXD983073:DXD983074 EGZ983073:EGZ983074 EQV983073:EQV983074 FAR983073:FAR983074 FKN983073:FKN983074 FUJ983073:FUJ983074 GEF983073:GEF983074 GOB983073:GOB983074 GXX983073:GXX983074 HHT983073:HHT983074 HRP983073:HRP983074 IBL983073:IBL983074 ILH983073:ILH983074 IVD983073:IVD983074 JEZ983073:JEZ983074 JOV983073:JOV983074 JYR983073:JYR983074 KIN983073:KIN983074 KSJ983073:KSJ983074 LCF983073:LCF983074 LMB983073:LMB983074 LVX983073:LVX983074 MFT983073:MFT983074 MPP983073:MPP983074 MZL983073:MZL983074 NJH983073:NJH983074 NTD983073:NTD983074 OCZ983073:OCZ983074 OMV983073:OMV983074 OWR983073:OWR983074 PGN983073:PGN983074 PQJ983073:PQJ983074 QAF983073:QAF983074 QKB983073:QKB983074 QTX983073:QTX983074 RDT983073:RDT983074 RNP983073:RNP983074 RXL983073:RXL983074 SHH983073:SHH983074 SRD983073:SRD983074 TAZ983073:TAZ983074 TKV983073:TKV983074 TUR983073:TUR983074 UEN983073:UEN983074 UOJ983073:UOJ983074 UYF983073:UYF983074 VIB983073:VIB983074 VRX983073:VRX983074 WBT983073:WBT983074 WLP983073:WLP983074 WVL983073:WVL983074 C4:D18 IY4:IZ18 SU4:SV18 ACQ4:ACR18 AMM4:AMN18 AWI4:AWJ18 BGE4:BGF18 BQA4:BQB18 BZW4:BZX18 CJS4:CJT18 CTO4:CTP18 DDK4:DDL18 DNG4:DNH18 DXC4:DXD18 EGY4:EGZ18 EQU4:EQV18 FAQ4:FAR18 FKM4:FKN18 FUI4:FUJ18 GEE4:GEF18 GOA4:GOB18 GXW4:GXX18 HHS4:HHT18 HRO4:HRP18 IBK4:IBL18 ILG4:ILH18 IVC4:IVD18 JEY4:JEZ18 JOU4:JOV18 JYQ4:JYR18 KIM4:KIN18 KSI4:KSJ18 LCE4:LCF18 LMA4:LMB18 LVW4:LVX18 MFS4:MFT18 MPO4:MPP18 MZK4:MZL18 NJG4:NJH18 NTC4:NTD18 OCY4:OCZ18 OMU4:OMV18 OWQ4:OWR18 PGM4:PGN18 PQI4:PQJ18 QAE4:QAF18 QKA4:QKB18 QTW4:QTX18 RDS4:RDT18 RNO4:RNP18 RXK4:RXL18 SHG4:SHH18 SRC4:SRD18 TAY4:TAZ18 TKU4:TKV18 TUQ4:TUR18 UEM4:UEN18 UOI4:UOJ18 UYE4:UYF18 VIA4:VIB18 VRW4:VRX18 WBS4:WBT18 WLO4:WLP18 WVK4:WVL18 C65540:D65554 IY65540:IZ65554 SU65540:SV65554 ACQ65540:ACR65554 AMM65540:AMN65554 AWI65540:AWJ65554 BGE65540:BGF65554 BQA65540:BQB65554 BZW65540:BZX65554 CJS65540:CJT65554 CTO65540:CTP65554 DDK65540:DDL65554 DNG65540:DNH65554 DXC65540:DXD65554 EGY65540:EGZ65554 EQU65540:EQV65554 FAQ65540:FAR65554 FKM65540:FKN65554 FUI65540:FUJ65554 GEE65540:GEF65554 GOA65540:GOB65554 GXW65540:GXX65554 HHS65540:HHT65554 HRO65540:HRP65554 IBK65540:IBL65554 ILG65540:ILH65554 IVC65540:IVD65554 JEY65540:JEZ65554 JOU65540:JOV65554 JYQ65540:JYR65554 KIM65540:KIN65554 KSI65540:KSJ65554 LCE65540:LCF65554 LMA65540:LMB65554 LVW65540:LVX65554 MFS65540:MFT65554 MPO65540:MPP65554 MZK65540:MZL65554 NJG65540:NJH65554 NTC65540:NTD65554 OCY65540:OCZ65554 OMU65540:OMV65554 OWQ65540:OWR65554 PGM65540:PGN65554 PQI65540:PQJ65554 QAE65540:QAF65554 QKA65540:QKB65554 QTW65540:QTX65554 RDS65540:RDT65554 RNO65540:RNP65554 RXK65540:RXL65554 SHG65540:SHH65554 SRC65540:SRD65554 TAY65540:TAZ65554 TKU65540:TKV65554 TUQ65540:TUR65554 UEM65540:UEN65554 UOI65540:UOJ65554 UYE65540:UYF65554 VIA65540:VIB65554 VRW65540:VRX65554 WBS65540:WBT65554 WLO65540:WLP65554 WVK65540:WVL65554 C131076:D131090 IY131076:IZ131090 SU131076:SV131090 ACQ131076:ACR131090 AMM131076:AMN131090 AWI131076:AWJ131090 BGE131076:BGF131090 BQA131076:BQB131090 BZW131076:BZX131090 CJS131076:CJT131090 CTO131076:CTP131090 DDK131076:DDL131090 DNG131076:DNH131090 DXC131076:DXD131090 EGY131076:EGZ131090 EQU131076:EQV131090 FAQ131076:FAR131090 FKM131076:FKN131090 FUI131076:FUJ131090 GEE131076:GEF131090 GOA131076:GOB131090 GXW131076:GXX131090 HHS131076:HHT131090 HRO131076:HRP131090 IBK131076:IBL131090 ILG131076:ILH131090 IVC131076:IVD131090 JEY131076:JEZ131090 JOU131076:JOV131090 JYQ131076:JYR131090 KIM131076:KIN131090 KSI131076:KSJ131090 LCE131076:LCF131090 LMA131076:LMB131090 LVW131076:LVX131090 MFS131076:MFT131090 MPO131076:MPP131090 MZK131076:MZL131090 NJG131076:NJH131090 NTC131076:NTD131090 OCY131076:OCZ131090 OMU131076:OMV131090 OWQ131076:OWR131090 PGM131076:PGN131090 PQI131076:PQJ131090 QAE131076:QAF131090 QKA131076:QKB131090 QTW131076:QTX131090 RDS131076:RDT131090 RNO131076:RNP131090 RXK131076:RXL131090 SHG131076:SHH131090 SRC131076:SRD131090 TAY131076:TAZ131090 TKU131076:TKV131090 TUQ131076:TUR131090 UEM131076:UEN131090 UOI131076:UOJ131090 UYE131076:UYF131090 VIA131076:VIB131090 VRW131076:VRX131090 WBS131076:WBT131090 WLO131076:WLP131090 WVK131076:WVL131090 C196612:D196626 IY196612:IZ196626 SU196612:SV196626 ACQ196612:ACR196626 AMM196612:AMN196626 AWI196612:AWJ196626 BGE196612:BGF196626 BQA196612:BQB196626 BZW196612:BZX196626 CJS196612:CJT196626 CTO196612:CTP196626 DDK196612:DDL196626 DNG196612:DNH196626 DXC196612:DXD196626 EGY196612:EGZ196626 EQU196612:EQV196626 FAQ196612:FAR196626 FKM196612:FKN196626 FUI196612:FUJ196626 GEE196612:GEF196626 GOA196612:GOB196626 GXW196612:GXX196626 HHS196612:HHT196626 HRO196612:HRP196626 IBK196612:IBL196626 ILG196612:ILH196626 IVC196612:IVD196626 JEY196612:JEZ196626 JOU196612:JOV196626 JYQ196612:JYR196626 KIM196612:KIN196626 KSI196612:KSJ196626 LCE196612:LCF196626 LMA196612:LMB196626 LVW196612:LVX196626 MFS196612:MFT196626 MPO196612:MPP196626 MZK196612:MZL196626 NJG196612:NJH196626 NTC196612:NTD196626 OCY196612:OCZ196626 OMU196612:OMV196626 OWQ196612:OWR196626 PGM196612:PGN196626 PQI196612:PQJ196626 QAE196612:QAF196626 QKA196612:QKB196626 QTW196612:QTX196626 RDS196612:RDT196626 RNO196612:RNP196626 RXK196612:RXL196626 SHG196612:SHH196626 SRC196612:SRD196626 TAY196612:TAZ196626 TKU196612:TKV196626 TUQ196612:TUR196626 UEM196612:UEN196626 UOI196612:UOJ196626 UYE196612:UYF196626 VIA196612:VIB196626 VRW196612:VRX196626 WBS196612:WBT196626 WLO196612:WLP196626 WVK196612:WVL196626 C262148:D262162 IY262148:IZ262162 SU262148:SV262162 ACQ262148:ACR262162 AMM262148:AMN262162 AWI262148:AWJ262162 BGE262148:BGF262162 BQA262148:BQB262162 BZW262148:BZX262162 CJS262148:CJT262162 CTO262148:CTP262162 DDK262148:DDL262162 DNG262148:DNH262162 DXC262148:DXD262162 EGY262148:EGZ262162 EQU262148:EQV262162 FAQ262148:FAR262162 FKM262148:FKN262162 FUI262148:FUJ262162 GEE262148:GEF262162 GOA262148:GOB262162 GXW262148:GXX262162 HHS262148:HHT262162 HRO262148:HRP262162 IBK262148:IBL262162 ILG262148:ILH262162 IVC262148:IVD262162 JEY262148:JEZ262162 JOU262148:JOV262162 JYQ262148:JYR262162 KIM262148:KIN262162 KSI262148:KSJ262162 LCE262148:LCF262162 LMA262148:LMB262162 LVW262148:LVX262162 MFS262148:MFT262162 MPO262148:MPP262162 MZK262148:MZL262162 NJG262148:NJH262162 NTC262148:NTD262162 OCY262148:OCZ262162 OMU262148:OMV262162 OWQ262148:OWR262162 PGM262148:PGN262162 PQI262148:PQJ262162 QAE262148:QAF262162 QKA262148:QKB262162 QTW262148:QTX262162 RDS262148:RDT262162 RNO262148:RNP262162 RXK262148:RXL262162 SHG262148:SHH262162 SRC262148:SRD262162 TAY262148:TAZ262162 TKU262148:TKV262162 TUQ262148:TUR262162 UEM262148:UEN262162 UOI262148:UOJ262162 UYE262148:UYF262162 VIA262148:VIB262162 VRW262148:VRX262162 WBS262148:WBT262162 WLO262148:WLP262162 WVK262148:WVL262162 C327684:D327698 IY327684:IZ327698 SU327684:SV327698 ACQ327684:ACR327698 AMM327684:AMN327698 AWI327684:AWJ327698 BGE327684:BGF327698 BQA327684:BQB327698 BZW327684:BZX327698 CJS327684:CJT327698 CTO327684:CTP327698 DDK327684:DDL327698 DNG327684:DNH327698 DXC327684:DXD327698 EGY327684:EGZ327698 EQU327684:EQV327698 FAQ327684:FAR327698 FKM327684:FKN327698 FUI327684:FUJ327698 GEE327684:GEF327698 GOA327684:GOB327698 GXW327684:GXX327698 HHS327684:HHT327698 HRO327684:HRP327698 IBK327684:IBL327698 ILG327684:ILH327698 IVC327684:IVD327698 JEY327684:JEZ327698 JOU327684:JOV327698 JYQ327684:JYR327698 KIM327684:KIN327698 KSI327684:KSJ327698 LCE327684:LCF327698 LMA327684:LMB327698 LVW327684:LVX327698 MFS327684:MFT327698 MPO327684:MPP327698 MZK327684:MZL327698 NJG327684:NJH327698 NTC327684:NTD327698 OCY327684:OCZ327698 OMU327684:OMV327698 OWQ327684:OWR327698 PGM327684:PGN327698 PQI327684:PQJ327698 QAE327684:QAF327698 QKA327684:QKB327698 QTW327684:QTX327698 RDS327684:RDT327698 RNO327684:RNP327698 RXK327684:RXL327698 SHG327684:SHH327698 SRC327684:SRD327698 TAY327684:TAZ327698 TKU327684:TKV327698 TUQ327684:TUR327698 UEM327684:UEN327698 UOI327684:UOJ327698 UYE327684:UYF327698 VIA327684:VIB327698 VRW327684:VRX327698 WBS327684:WBT327698 WLO327684:WLP327698 WVK327684:WVL327698 C393220:D393234 IY393220:IZ393234 SU393220:SV393234 ACQ393220:ACR393234 AMM393220:AMN393234 AWI393220:AWJ393234 BGE393220:BGF393234 BQA393220:BQB393234 BZW393220:BZX393234 CJS393220:CJT393234 CTO393220:CTP393234 DDK393220:DDL393234 DNG393220:DNH393234 DXC393220:DXD393234 EGY393220:EGZ393234 EQU393220:EQV393234 FAQ393220:FAR393234 FKM393220:FKN393234 FUI393220:FUJ393234 GEE393220:GEF393234 GOA393220:GOB393234 GXW393220:GXX393234 HHS393220:HHT393234 HRO393220:HRP393234 IBK393220:IBL393234 ILG393220:ILH393234 IVC393220:IVD393234 JEY393220:JEZ393234 JOU393220:JOV393234 JYQ393220:JYR393234 KIM393220:KIN393234 KSI393220:KSJ393234 LCE393220:LCF393234 LMA393220:LMB393234 LVW393220:LVX393234 MFS393220:MFT393234 MPO393220:MPP393234 MZK393220:MZL393234 NJG393220:NJH393234 NTC393220:NTD393234 OCY393220:OCZ393234 OMU393220:OMV393234 OWQ393220:OWR393234 PGM393220:PGN393234 PQI393220:PQJ393234 QAE393220:QAF393234 QKA393220:QKB393234 QTW393220:QTX393234 RDS393220:RDT393234 RNO393220:RNP393234 RXK393220:RXL393234 SHG393220:SHH393234 SRC393220:SRD393234 TAY393220:TAZ393234 TKU393220:TKV393234 TUQ393220:TUR393234 UEM393220:UEN393234 UOI393220:UOJ393234 UYE393220:UYF393234 VIA393220:VIB393234 VRW393220:VRX393234 WBS393220:WBT393234 WLO393220:WLP393234 WVK393220:WVL393234 C458756:D458770 IY458756:IZ458770 SU458756:SV458770 ACQ458756:ACR458770 AMM458756:AMN458770 AWI458756:AWJ458770 BGE458756:BGF458770 BQA458756:BQB458770 BZW458756:BZX458770 CJS458756:CJT458770 CTO458756:CTP458770 DDK458756:DDL458770 DNG458756:DNH458770 DXC458756:DXD458770 EGY458756:EGZ458770 EQU458756:EQV458770 FAQ458756:FAR458770 FKM458756:FKN458770 FUI458756:FUJ458770 GEE458756:GEF458770 GOA458756:GOB458770 GXW458756:GXX458770 HHS458756:HHT458770 HRO458756:HRP458770 IBK458756:IBL458770 ILG458756:ILH458770 IVC458756:IVD458770 JEY458756:JEZ458770 JOU458756:JOV458770 JYQ458756:JYR458770 KIM458756:KIN458770 KSI458756:KSJ458770 LCE458756:LCF458770 LMA458756:LMB458770 LVW458756:LVX458770 MFS458756:MFT458770 MPO458756:MPP458770 MZK458756:MZL458770 NJG458756:NJH458770 NTC458756:NTD458770 OCY458756:OCZ458770 OMU458756:OMV458770 OWQ458756:OWR458770 PGM458756:PGN458770 PQI458756:PQJ458770 QAE458756:QAF458770 QKA458756:QKB458770 QTW458756:QTX458770 RDS458756:RDT458770 RNO458756:RNP458770 RXK458756:RXL458770 SHG458756:SHH458770 SRC458756:SRD458770 TAY458756:TAZ458770 TKU458756:TKV458770 TUQ458756:TUR458770 UEM458756:UEN458770 UOI458756:UOJ458770 UYE458756:UYF458770 VIA458756:VIB458770 VRW458756:VRX458770 WBS458756:WBT458770 WLO458756:WLP458770 WVK458756:WVL458770 C524292:D524306 IY524292:IZ524306 SU524292:SV524306 ACQ524292:ACR524306 AMM524292:AMN524306 AWI524292:AWJ524306 BGE524292:BGF524306 BQA524292:BQB524306 BZW524292:BZX524306 CJS524292:CJT524306 CTO524292:CTP524306 DDK524292:DDL524306 DNG524292:DNH524306 DXC524292:DXD524306 EGY524292:EGZ524306 EQU524292:EQV524306 FAQ524292:FAR524306 FKM524292:FKN524306 FUI524292:FUJ524306 GEE524292:GEF524306 GOA524292:GOB524306 GXW524292:GXX524306 HHS524292:HHT524306 HRO524292:HRP524306 IBK524292:IBL524306 ILG524292:ILH524306 IVC524292:IVD524306 JEY524292:JEZ524306 JOU524292:JOV524306 JYQ524292:JYR524306 KIM524292:KIN524306 KSI524292:KSJ524306 LCE524292:LCF524306 LMA524292:LMB524306 LVW524292:LVX524306 MFS524292:MFT524306 MPO524292:MPP524306 MZK524292:MZL524306 NJG524292:NJH524306 NTC524292:NTD524306 OCY524292:OCZ524306 OMU524292:OMV524306 OWQ524292:OWR524306 PGM524292:PGN524306 PQI524292:PQJ524306 QAE524292:QAF524306 QKA524292:QKB524306 QTW524292:QTX524306 RDS524292:RDT524306 RNO524292:RNP524306 RXK524292:RXL524306 SHG524292:SHH524306 SRC524292:SRD524306 TAY524292:TAZ524306 TKU524292:TKV524306 TUQ524292:TUR524306 UEM524292:UEN524306 UOI524292:UOJ524306 UYE524292:UYF524306 VIA524292:VIB524306 VRW524292:VRX524306 WBS524292:WBT524306 WLO524292:WLP524306 WVK524292:WVL524306 C589828:D589842 IY589828:IZ589842 SU589828:SV589842 ACQ589828:ACR589842 AMM589828:AMN589842 AWI589828:AWJ589842 BGE589828:BGF589842 BQA589828:BQB589842 BZW589828:BZX589842 CJS589828:CJT589842 CTO589828:CTP589842 DDK589828:DDL589842 DNG589828:DNH589842 DXC589828:DXD589842 EGY589828:EGZ589842 EQU589828:EQV589842 FAQ589828:FAR589842 FKM589828:FKN589842 FUI589828:FUJ589842 GEE589828:GEF589842 GOA589828:GOB589842 GXW589828:GXX589842 HHS589828:HHT589842 HRO589828:HRP589842 IBK589828:IBL589842 ILG589828:ILH589842 IVC589828:IVD589842 JEY589828:JEZ589842 JOU589828:JOV589842 JYQ589828:JYR589842 KIM589828:KIN589842 KSI589828:KSJ589842 LCE589828:LCF589842 LMA589828:LMB589842 LVW589828:LVX589842 MFS589828:MFT589842 MPO589828:MPP589842 MZK589828:MZL589842 NJG589828:NJH589842 NTC589828:NTD589842 OCY589828:OCZ589842 OMU589828:OMV589842 OWQ589828:OWR589842 PGM589828:PGN589842 PQI589828:PQJ589842 QAE589828:QAF589842 QKA589828:QKB589842 QTW589828:QTX589842 RDS589828:RDT589842 RNO589828:RNP589842 RXK589828:RXL589842 SHG589828:SHH589842 SRC589828:SRD589842 TAY589828:TAZ589842 TKU589828:TKV589842 TUQ589828:TUR589842 UEM589828:UEN589842 UOI589828:UOJ589842 UYE589828:UYF589842 VIA589828:VIB589842 VRW589828:VRX589842 WBS589828:WBT589842 WLO589828:WLP589842 WVK589828:WVL589842 C655364:D655378 IY655364:IZ655378 SU655364:SV655378 ACQ655364:ACR655378 AMM655364:AMN655378 AWI655364:AWJ655378 BGE655364:BGF655378 BQA655364:BQB655378 BZW655364:BZX655378 CJS655364:CJT655378 CTO655364:CTP655378 DDK655364:DDL655378 DNG655364:DNH655378 DXC655364:DXD655378 EGY655364:EGZ655378 EQU655364:EQV655378 FAQ655364:FAR655378 FKM655364:FKN655378 FUI655364:FUJ655378 GEE655364:GEF655378 GOA655364:GOB655378 GXW655364:GXX655378 HHS655364:HHT655378 HRO655364:HRP655378 IBK655364:IBL655378 ILG655364:ILH655378 IVC655364:IVD655378 JEY655364:JEZ655378 JOU655364:JOV655378 JYQ655364:JYR655378 KIM655364:KIN655378 KSI655364:KSJ655378 LCE655364:LCF655378 LMA655364:LMB655378 LVW655364:LVX655378 MFS655364:MFT655378 MPO655364:MPP655378 MZK655364:MZL655378 NJG655364:NJH655378 NTC655364:NTD655378 OCY655364:OCZ655378 OMU655364:OMV655378 OWQ655364:OWR655378 PGM655364:PGN655378 PQI655364:PQJ655378 QAE655364:QAF655378 QKA655364:QKB655378 QTW655364:QTX655378 RDS655364:RDT655378 RNO655364:RNP655378 RXK655364:RXL655378 SHG655364:SHH655378 SRC655364:SRD655378 TAY655364:TAZ655378 TKU655364:TKV655378 TUQ655364:TUR655378 UEM655364:UEN655378 UOI655364:UOJ655378 UYE655364:UYF655378 VIA655364:VIB655378 VRW655364:VRX655378 WBS655364:WBT655378 WLO655364:WLP655378 WVK655364:WVL655378 C720900:D720914 IY720900:IZ720914 SU720900:SV720914 ACQ720900:ACR720914 AMM720900:AMN720914 AWI720900:AWJ720914 BGE720900:BGF720914 BQA720900:BQB720914 BZW720900:BZX720914 CJS720900:CJT720914 CTO720900:CTP720914 DDK720900:DDL720914 DNG720900:DNH720914 DXC720900:DXD720914 EGY720900:EGZ720914 EQU720900:EQV720914 FAQ720900:FAR720914 FKM720900:FKN720914 FUI720900:FUJ720914 GEE720900:GEF720914 GOA720900:GOB720914 GXW720900:GXX720914 HHS720900:HHT720914 HRO720900:HRP720914 IBK720900:IBL720914 ILG720900:ILH720914 IVC720900:IVD720914 JEY720900:JEZ720914 JOU720900:JOV720914 JYQ720900:JYR720914 KIM720900:KIN720914 KSI720900:KSJ720914 LCE720900:LCF720914 LMA720900:LMB720914 LVW720900:LVX720914 MFS720900:MFT720914 MPO720900:MPP720914 MZK720900:MZL720914 NJG720900:NJH720914 NTC720900:NTD720914 OCY720900:OCZ720914 OMU720900:OMV720914 OWQ720900:OWR720914 PGM720900:PGN720914 PQI720900:PQJ720914 QAE720900:QAF720914 QKA720900:QKB720914 QTW720900:QTX720914 RDS720900:RDT720914 RNO720900:RNP720914 RXK720900:RXL720914 SHG720900:SHH720914 SRC720900:SRD720914 TAY720900:TAZ720914 TKU720900:TKV720914 TUQ720900:TUR720914 UEM720900:UEN720914 UOI720900:UOJ720914 UYE720900:UYF720914 VIA720900:VIB720914 VRW720900:VRX720914 WBS720900:WBT720914 WLO720900:WLP720914 WVK720900:WVL720914 C786436:D786450 IY786436:IZ786450 SU786436:SV786450 ACQ786436:ACR786450 AMM786436:AMN786450 AWI786436:AWJ786450 BGE786436:BGF786450 BQA786436:BQB786450 BZW786436:BZX786450 CJS786436:CJT786450 CTO786436:CTP786450 DDK786436:DDL786450 DNG786436:DNH786450 DXC786436:DXD786450 EGY786436:EGZ786450 EQU786436:EQV786450 FAQ786436:FAR786450 FKM786436:FKN786450 FUI786436:FUJ786450 GEE786436:GEF786450 GOA786436:GOB786450 GXW786436:GXX786450 HHS786436:HHT786450 HRO786436:HRP786450 IBK786436:IBL786450 ILG786436:ILH786450 IVC786436:IVD786450 JEY786436:JEZ786450 JOU786436:JOV786450 JYQ786436:JYR786450 KIM786436:KIN786450 KSI786436:KSJ786450 LCE786436:LCF786450 LMA786436:LMB786450 LVW786436:LVX786450 MFS786436:MFT786450 MPO786436:MPP786450 MZK786436:MZL786450 NJG786436:NJH786450 NTC786436:NTD786450 OCY786436:OCZ786450 OMU786436:OMV786450 OWQ786436:OWR786450 PGM786436:PGN786450 PQI786436:PQJ786450 QAE786436:QAF786450 QKA786436:QKB786450 QTW786436:QTX786450 RDS786436:RDT786450 RNO786436:RNP786450 RXK786436:RXL786450 SHG786436:SHH786450 SRC786436:SRD786450 TAY786436:TAZ786450 TKU786436:TKV786450 TUQ786436:TUR786450 UEM786436:UEN786450 UOI786436:UOJ786450 UYE786436:UYF786450 VIA786436:VIB786450 VRW786436:VRX786450 WBS786436:WBT786450 WLO786436:WLP786450 WVK786436:WVL786450 C851972:D851986 IY851972:IZ851986 SU851972:SV851986 ACQ851972:ACR851986 AMM851972:AMN851986 AWI851972:AWJ851986 BGE851972:BGF851986 BQA851972:BQB851986 BZW851972:BZX851986 CJS851972:CJT851986 CTO851972:CTP851986 DDK851972:DDL851986 DNG851972:DNH851986 DXC851972:DXD851986 EGY851972:EGZ851986 EQU851972:EQV851986 FAQ851972:FAR851986 FKM851972:FKN851986 FUI851972:FUJ851986 GEE851972:GEF851986 GOA851972:GOB851986 GXW851972:GXX851986 HHS851972:HHT851986 HRO851972:HRP851986 IBK851972:IBL851986 ILG851972:ILH851986 IVC851972:IVD851986 JEY851972:JEZ851986 JOU851972:JOV851986 JYQ851972:JYR851986 KIM851972:KIN851986 KSI851972:KSJ851986 LCE851972:LCF851986 LMA851972:LMB851986 LVW851972:LVX851986 MFS851972:MFT851986 MPO851972:MPP851986 MZK851972:MZL851986 NJG851972:NJH851986 NTC851972:NTD851986 OCY851972:OCZ851986 OMU851972:OMV851986 OWQ851972:OWR851986 PGM851972:PGN851986 PQI851972:PQJ851986 QAE851972:QAF851986 QKA851972:QKB851986 QTW851972:QTX851986 RDS851972:RDT851986 RNO851972:RNP851986 RXK851972:RXL851986 SHG851972:SHH851986 SRC851972:SRD851986 TAY851972:TAZ851986 TKU851972:TKV851986 TUQ851972:TUR851986 UEM851972:UEN851986 UOI851972:UOJ851986 UYE851972:UYF851986 VIA851972:VIB851986 VRW851972:VRX851986 WBS851972:WBT851986 WLO851972:WLP851986 WVK851972:WVL851986 C917508:D917522 IY917508:IZ917522 SU917508:SV917522 ACQ917508:ACR917522 AMM917508:AMN917522 AWI917508:AWJ917522 BGE917508:BGF917522 BQA917508:BQB917522 BZW917508:BZX917522 CJS917508:CJT917522 CTO917508:CTP917522 DDK917508:DDL917522 DNG917508:DNH917522 DXC917508:DXD917522 EGY917508:EGZ917522 EQU917508:EQV917522 FAQ917508:FAR917522 FKM917508:FKN917522 FUI917508:FUJ917522 GEE917508:GEF917522 GOA917508:GOB917522 GXW917508:GXX917522 HHS917508:HHT917522 HRO917508:HRP917522 IBK917508:IBL917522 ILG917508:ILH917522 IVC917508:IVD917522 JEY917508:JEZ917522 JOU917508:JOV917522 JYQ917508:JYR917522 KIM917508:KIN917522 KSI917508:KSJ917522 LCE917508:LCF917522 LMA917508:LMB917522 LVW917508:LVX917522 MFS917508:MFT917522 MPO917508:MPP917522 MZK917508:MZL917522 NJG917508:NJH917522 NTC917508:NTD917522 OCY917508:OCZ917522 OMU917508:OMV917522 OWQ917508:OWR917522 PGM917508:PGN917522 PQI917508:PQJ917522 QAE917508:QAF917522 QKA917508:QKB917522 QTW917508:QTX917522 RDS917508:RDT917522 RNO917508:RNP917522 RXK917508:RXL917522 SHG917508:SHH917522 SRC917508:SRD917522 TAY917508:TAZ917522 TKU917508:TKV917522 TUQ917508:TUR917522 UEM917508:UEN917522 UOI917508:UOJ917522 UYE917508:UYF917522 VIA917508:VIB917522 VRW917508:VRX917522 WBS917508:WBT917522 WLO917508:WLP917522 WVK917508:WVL917522 C983044:D983058 IY983044:IZ983058 SU983044:SV983058 ACQ983044:ACR983058 AMM983044:AMN983058 AWI983044:AWJ983058 BGE983044:BGF983058 BQA983044:BQB983058 BZW983044:BZX983058 CJS983044:CJT983058 CTO983044:CTP983058 DDK983044:DDL983058 DNG983044:DNH983058 DXC983044:DXD983058 EGY983044:EGZ983058 EQU983044:EQV983058 FAQ983044:FAR983058 FKM983044:FKN983058 FUI983044:FUJ983058 GEE983044:GEF983058 GOA983044:GOB983058 GXW983044:GXX983058 HHS983044:HHT983058 HRO983044:HRP983058 IBK983044:IBL983058 ILG983044:ILH983058 IVC983044:IVD983058 JEY983044:JEZ983058 JOU983044:JOV983058 JYQ983044:JYR983058 KIM983044:KIN983058 KSI983044:KSJ983058 LCE983044:LCF983058 LMA983044:LMB983058 LVW983044:LVX983058 MFS983044:MFT983058 MPO983044:MPP983058 MZK983044:MZL983058 NJG983044:NJH983058 NTC983044:NTD983058 OCY983044:OCZ983058 OMU983044:OMV983058 OWQ983044:OWR983058 PGM983044:PGN983058 PQI983044:PQJ983058 QAE983044:QAF983058 QKA983044:QKB983058 QTW983044:QTX983058 RDS983044:RDT983058 RNO983044:RNP983058 RXK983044:RXL983058 SHG983044:SHH983058 SRC983044:SRD983058 TAY983044:TAZ983058 TKU983044:TKV983058 TUQ983044:TUR983058 UEM983044:UEN983058 UOI983044:UOJ983058 UYE983044:UYF983058 VIA983044:VIB983058 VRW983044:VRX983058 WBS983044:WBT983058 WLO983044:WLP983058 WVK983044:WVL983058 C74:D89 IY74:IZ89 SU74:SV89 ACQ74:ACR89 AMM74:AMN89 AWI74:AWJ89 BGE74:BGF89 BQA74:BQB89 BZW74:BZX89 CJS74:CJT89 CTO74:CTP89 DDK74:DDL89 DNG74:DNH89 DXC74:DXD89 EGY74:EGZ89 EQU74:EQV89 FAQ74:FAR89 FKM74:FKN89 FUI74:FUJ89 GEE74:GEF89 GOA74:GOB89 GXW74:GXX89 HHS74:HHT89 HRO74:HRP89 IBK74:IBL89 ILG74:ILH89 IVC74:IVD89 JEY74:JEZ89 JOU74:JOV89 JYQ74:JYR89 KIM74:KIN89 KSI74:KSJ89 LCE74:LCF89 LMA74:LMB89 LVW74:LVX89 MFS74:MFT89 MPO74:MPP89 MZK74:MZL89 NJG74:NJH89 NTC74:NTD89 OCY74:OCZ89 OMU74:OMV89 OWQ74:OWR89 PGM74:PGN89 PQI74:PQJ89 QAE74:QAF89 QKA74:QKB89 QTW74:QTX89 RDS74:RDT89 RNO74:RNP89 RXK74:RXL89 SHG74:SHH89 SRC74:SRD89 TAY74:TAZ89 TKU74:TKV89 TUQ74:TUR89 UEM74:UEN89 UOI74:UOJ89 UYE74:UYF89 VIA74:VIB89 VRW74:VRX89 WBS74:WBT89 WLO74:WLP89 WVK74:WVL89 C65610:D65625 IY65610:IZ65625 SU65610:SV65625 ACQ65610:ACR65625 AMM65610:AMN65625 AWI65610:AWJ65625 BGE65610:BGF65625 BQA65610:BQB65625 BZW65610:BZX65625 CJS65610:CJT65625 CTO65610:CTP65625 DDK65610:DDL65625 DNG65610:DNH65625 DXC65610:DXD65625 EGY65610:EGZ65625 EQU65610:EQV65625 FAQ65610:FAR65625 FKM65610:FKN65625 FUI65610:FUJ65625 GEE65610:GEF65625 GOA65610:GOB65625 GXW65610:GXX65625 HHS65610:HHT65625 HRO65610:HRP65625 IBK65610:IBL65625 ILG65610:ILH65625 IVC65610:IVD65625 JEY65610:JEZ65625 JOU65610:JOV65625 JYQ65610:JYR65625 KIM65610:KIN65625 KSI65610:KSJ65625 LCE65610:LCF65625 LMA65610:LMB65625 LVW65610:LVX65625 MFS65610:MFT65625 MPO65610:MPP65625 MZK65610:MZL65625 NJG65610:NJH65625 NTC65610:NTD65625 OCY65610:OCZ65625 OMU65610:OMV65625 OWQ65610:OWR65625 PGM65610:PGN65625 PQI65610:PQJ65625 QAE65610:QAF65625 QKA65610:QKB65625 QTW65610:QTX65625 RDS65610:RDT65625 RNO65610:RNP65625 RXK65610:RXL65625 SHG65610:SHH65625 SRC65610:SRD65625 TAY65610:TAZ65625 TKU65610:TKV65625 TUQ65610:TUR65625 UEM65610:UEN65625 UOI65610:UOJ65625 UYE65610:UYF65625 VIA65610:VIB65625 VRW65610:VRX65625 WBS65610:WBT65625 WLO65610:WLP65625 WVK65610:WVL65625 C131146:D131161 IY131146:IZ131161 SU131146:SV131161 ACQ131146:ACR131161 AMM131146:AMN131161 AWI131146:AWJ131161 BGE131146:BGF131161 BQA131146:BQB131161 BZW131146:BZX131161 CJS131146:CJT131161 CTO131146:CTP131161 DDK131146:DDL131161 DNG131146:DNH131161 DXC131146:DXD131161 EGY131146:EGZ131161 EQU131146:EQV131161 FAQ131146:FAR131161 FKM131146:FKN131161 FUI131146:FUJ131161 GEE131146:GEF131161 GOA131146:GOB131161 GXW131146:GXX131161 HHS131146:HHT131161 HRO131146:HRP131161 IBK131146:IBL131161 ILG131146:ILH131161 IVC131146:IVD131161 JEY131146:JEZ131161 JOU131146:JOV131161 JYQ131146:JYR131161 KIM131146:KIN131161 KSI131146:KSJ131161 LCE131146:LCF131161 LMA131146:LMB131161 LVW131146:LVX131161 MFS131146:MFT131161 MPO131146:MPP131161 MZK131146:MZL131161 NJG131146:NJH131161 NTC131146:NTD131161 OCY131146:OCZ131161 OMU131146:OMV131161 OWQ131146:OWR131161 PGM131146:PGN131161 PQI131146:PQJ131161 QAE131146:QAF131161 QKA131146:QKB131161 QTW131146:QTX131161 RDS131146:RDT131161 RNO131146:RNP131161 RXK131146:RXL131161 SHG131146:SHH131161 SRC131146:SRD131161 TAY131146:TAZ131161 TKU131146:TKV131161 TUQ131146:TUR131161 UEM131146:UEN131161 UOI131146:UOJ131161 UYE131146:UYF131161 VIA131146:VIB131161 VRW131146:VRX131161 WBS131146:WBT131161 WLO131146:WLP131161 WVK131146:WVL131161 C196682:D196697 IY196682:IZ196697 SU196682:SV196697 ACQ196682:ACR196697 AMM196682:AMN196697 AWI196682:AWJ196697 BGE196682:BGF196697 BQA196682:BQB196697 BZW196682:BZX196697 CJS196682:CJT196697 CTO196682:CTP196697 DDK196682:DDL196697 DNG196682:DNH196697 DXC196682:DXD196697 EGY196682:EGZ196697 EQU196682:EQV196697 FAQ196682:FAR196697 FKM196682:FKN196697 FUI196682:FUJ196697 GEE196682:GEF196697 GOA196682:GOB196697 GXW196682:GXX196697 HHS196682:HHT196697 HRO196682:HRP196697 IBK196682:IBL196697 ILG196682:ILH196697 IVC196682:IVD196697 JEY196682:JEZ196697 JOU196682:JOV196697 JYQ196682:JYR196697 KIM196682:KIN196697 KSI196682:KSJ196697 LCE196682:LCF196697 LMA196682:LMB196697 LVW196682:LVX196697 MFS196682:MFT196697 MPO196682:MPP196697 MZK196682:MZL196697 NJG196682:NJH196697 NTC196682:NTD196697 OCY196682:OCZ196697 OMU196682:OMV196697 OWQ196682:OWR196697 PGM196682:PGN196697 PQI196682:PQJ196697 QAE196682:QAF196697 QKA196682:QKB196697 QTW196682:QTX196697 RDS196682:RDT196697 RNO196682:RNP196697 RXK196682:RXL196697 SHG196682:SHH196697 SRC196682:SRD196697 TAY196682:TAZ196697 TKU196682:TKV196697 TUQ196682:TUR196697 UEM196682:UEN196697 UOI196682:UOJ196697 UYE196682:UYF196697 VIA196682:VIB196697 VRW196682:VRX196697 WBS196682:WBT196697 WLO196682:WLP196697 WVK196682:WVL196697 C262218:D262233 IY262218:IZ262233 SU262218:SV262233 ACQ262218:ACR262233 AMM262218:AMN262233 AWI262218:AWJ262233 BGE262218:BGF262233 BQA262218:BQB262233 BZW262218:BZX262233 CJS262218:CJT262233 CTO262218:CTP262233 DDK262218:DDL262233 DNG262218:DNH262233 DXC262218:DXD262233 EGY262218:EGZ262233 EQU262218:EQV262233 FAQ262218:FAR262233 FKM262218:FKN262233 FUI262218:FUJ262233 GEE262218:GEF262233 GOA262218:GOB262233 GXW262218:GXX262233 HHS262218:HHT262233 HRO262218:HRP262233 IBK262218:IBL262233 ILG262218:ILH262233 IVC262218:IVD262233 JEY262218:JEZ262233 JOU262218:JOV262233 JYQ262218:JYR262233 KIM262218:KIN262233 KSI262218:KSJ262233 LCE262218:LCF262233 LMA262218:LMB262233 LVW262218:LVX262233 MFS262218:MFT262233 MPO262218:MPP262233 MZK262218:MZL262233 NJG262218:NJH262233 NTC262218:NTD262233 OCY262218:OCZ262233 OMU262218:OMV262233 OWQ262218:OWR262233 PGM262218:PGN262233 PQI262218:PQJ262233 QAE262218:QAF262233 QKA262218:QKB262233 QTW262218:QTX262233 RDS262218:RDT262233 RNO262218:RNP262233 RXK262218:RXL262233 SHG262218:SHH262233 SRC262218:SRD262233 TAY262218:TAZ262233 TKU262218:TKV262233 TUQ262218:TUR262233 UEM262218:UEN262233 UOI262218:UOJ262233 UYE262218:UYF262233 VIA262218:VIB262233 VRW262218:VRX262233 WBS262218:WBT262233 WLO262218:WLP262233 WVK262218:WVL262233 C327754:D327769 IY327754:IZ327769 SU327754:SV327769 ACQ327754:ACR327769 AMM327754:AMN327769 AWI327754:AWJ327769 BGE327754:BGF327769 BQA327754:BQB327769 BZW327754:BZX327769 CJS327754:CJT327769 CTO327754:CTP327769 DDK327754:DDL327769 DNG327754:DNH327769 DXC327754:DXD327769 EGY327754:EGZ327769 EQU327754:EQV327769 FAQ327754:FAR327769 FKM327754:FKN327769 FUI327754:FUJ327769 GEE327754:GEF327769 GOA327754:GOB327769 GXW327754:GXX327769 HHS327754:HHT327769 HRO327754:HRP327769 IBK327754:IBL327769 ILG327754:ILH327769 IVC327754:IVD327769 JEY327754:JEZ327769 JOU327754:JOV327769 JYQ327754:JYR327769 KIM327754:KIN327769 KSI327754:KSJ327769 LCE327754:LCF327769 LMA327754:LMB327769 LVW327754:LVX327769 MFS327754:MFT327769 MPO327754:MPP327769 MZK327754:MZL327769 NJG327754:NJH327769 NTC327754:NTD327769 OCY327754:OCZ327769 OMU327754:OMV327769 OWQ327754:OWR327769 PGM327754:PGN327769 PQI327754:PQJ327769 QAE327754:QAF327769 QKA327754:QKB327769 QTW327754:QTX327769 RDS327754:RDT327769 RNO327754:RNP327769 RXK327754:RXL327769 SHG327754:SHH327769 SRC327754:SRD327769 TAY327754:TAZ327769 TKU327754:TKV327769 TUQ327754:TUR327769 UEM327754:UEN327769 UOI327754:UOJ327769 UYE327754:UYF327769 VIA327754:VIB327769 VRW327754:VRX327769 WBS327754:WBT327769 WLO327754:WLP327769 WVK327754:WVL327769 C393290:D393305 IY393290:IZ393305 SU393290:SV393305 ACQ393290:ACR393305 AMM393290:AMN393305 AWI393290:AWJ393305 BGE393290:BGF393305 BQA393290:BQB393305 BZW393290:BZX393305 CJS393290:CJT393305 CTO393290:CTP393305 DDK393290:DDL393305 DNG393290:DNH393305 DXC393290:DXD393305 EGY393290:EGZ393305 EQU393290:EQV393305 FAQ393290:FAR393305 FKM393290:FKN393305 FUI393290:FUJ393305 GEE393290:GEF393305 GOA393290:GOB393305 GXW393290:GXX393305 HHS393290:HHT393305 HRO393290:HRP393305 IBK393290:IBL393305 ILG393290:ILH393305 IVC393290:IVD393305 JEY393290:JEZ393305 JOU393290:JOV393305 JYQ393290:JYR393305 KIM393290:KIN393305 KSI393290:KSJ393305 LCE393290:LCF393305 LMA393290:LMB393305 LVW393290:LVX393305 MFS393290:MFT393305 MPO393290:MPP393305 MZK393290:MZL393305 NJG393290:NJH393305 NTC393290:NTD393305 OCY393290:OCZ393305 OMU393290:OMV393305 OWQ393290:OWR393305 PGM393290:PGN393305 PQI393290:PQJ393305 QAE393290:QAF393305 QKA393290:QKB393305 QTW393290:QTX393305 RDS393290:RDT393305 RNO393290:RNP393305 RXK393290:RXL393305 SHG393290:SHH393305 SRC393290:SRD393305 TAY393290:TAZ393305 TKU393290:TKV393305 TUQ393290:TUR393305 UEM393290:UEN393305 UOI393290:UOJ393305 UYE393290:UYF393305 VIA393290:VIB393305 VRW393290:VRX393305 WBS393290:WBT393305 WLO393290:WLP393305 WVK393290:WVL393305 C458826:D458841 IY458826:IZ458841 SU458826:SV458841 ACQ458826:ACR458841 AMM458826:AMN458841 AWI458826:AWJ458841 BGE458826:BGF458841 BQA458826:BQB458841 BZW458826:BZX458841 CJS458826:CJT458841 CTO458826:CTP458841 DDK458826:DDL458841 DNG458826:DNH458841 DXC458826:DXD458841 EGY458826:EGZ458841 EQU458826:EQV458841 FAQ458826:FAR458841 FKM458826:FKN458841 FUI458826:FUJ458841 GEE458826:GEF458841 GOA458826:GOB458841 GXW458826:GXX458841 HHS458826:HHT458841 HRO458826:HRP458841 IBK458826:IBL458841 ILG458826:ILH458841 IVC458826:IVD458841 JEY458826:JEZ458841 JOU458826:JOV458841 JYQ458826:JYR458841 KIM458826:KIN458841 KSI458826:KSJ458841 LCE458826:LCF458841 LMA458826:LMB458841 LVW458826:LVX458841 MFS458826:MFT458841 MPO458826:MPP458841 MZK458826:MZL458841 NJG458826:NJH458841 NTC458826:NTD458841 OCY458826:OCZ458841 OMU458826:OMV458841 OWQ458826:OWR458841 PGM458826:PGN458841 PQI458826:PQJ458841 QAE458826:QAF458841 QKA458826:QKB458841 QTW458826:QTX458841 RDS458826:RDT458841 RNO458826:RNP458841 RXK458826:RXL458841 SHG458826:SHH458841 SRC458826:SRD458841 TAY458826:TAZ458841 TKU458826:TKV458841 TUQ458826:TUR458841 UEM458826:UEN458841 UOI458826:UOJ458841 UYE458826:UYF458841 VIA458826:VIB458841 VRW458826:VRX458841 WBS458826:WBT458841 WLO458826:WLP458841 WVK458826:WVL458841 C524362:D524377 IY524362:IZ524377 SU524362:SV524377 ACQ524362:ACR524377 AMM524362:AMN524377 AWI524362:AWJ524377 BGE524362:BGF524377 BQA524362:BQB524377 BZW524362:BZX524377 CJS524362:CJT524377 CTO524362:CTP524377 DDK524362:DDL524377 DNG524362:DNH524377 DXC524362:DXD524377 EGY524362:EGZ524377 EQU524362:EQV524377 FAQ524362:FAR524377 FKM524362:FKN524377 FUI524362:FUJ524377 GEE524362:GEF524377 GOA524362:GOB524377 GXW524362:GXX524377 HHS524362:HHT524377 HRO524362:HRP524377 IBK524362:IBL524377 ILG524362:ILH524377 IVC524362:IVD524377 JEY524362:JEZ524377 JOU524362:JOV524377 JYQ524362:JYR524377 KIM524362:KIN524377 KSI524362:KSJ524377 LCE524362:LCF524377 LMA524362:LMB524377 LVW524362:LVX524377 MFS524362:MFT524377 MPO524362:MPP524377 MZK524362:MZL524377 NJG524362:NJH524377 NTC524362:NTD524377 OCY524362:OCZ524377 OMU524362:OMV524377 OWQ524362:OWR524377 PGM524362:PGN524377 PQI524362:PQJ524377 QAE524362:QAF524377 QKA524362:QKB524377 QTW524362:QTX524377 RDS524362:RDT524377 RNO524362:RNP524377 RXK524362:RXL524377 SHG524362:SHH524377 SRC524362:SRD524377 TAY524362:TAZ524377 TKU524362:TKV524377 TUQ524362:TUR524377 UEM524362:UEN524377 UOI524362:UOJ524377 UYE524362:UYF524377 VIA524362:VIB524377 VRW524362:VRX524377 WBS524362:WBT524377 WLO524362:WLP524377 WVK524362:WVL524377 C589898:D589913 IY589898:IZ589913 SU589898:SV589913 ACQ589898:ACR589913 AMM589898:AMN589913 AWI589898:AWJ589913 BGE589898:BGF589913 BQA589898:BQB589913 BZW589898:BZX589913 CJS589898:CJT589913 CTO589898:CTP589913 DDK589898:DDL589913 DNG589898:DNH589913 DXC589898:DXD589913 EGY589898:EGZ589913 EQU589898:EQV589913 FAQ589898:FAR589913 FKM589898:FKN589913 FUI589898:FUJ589913 GEE589898:GEF589913 GOA589898:GOB589913 GXW589898:GXX589913 HHS589898:HHT589913 HRO589898:HRP589913 IBK589898:IBL589913 ILG589898:ILH589913 IVC589898:IVD589913 JEY589898:JEZ589913 JOU589898:JOV589913 JYQ589898:JYR589913 KIM589898:KIN589913 KSI589898:KSJ589913 LCE589898:LCF589913 LMA589898:LMB589913 LVW589898:LVX589913 MFS589898:MFT589913 MPO589898:MPP589913 MZK589898:MZL589913 NJG589898:NJH589913 NTC589898:NTD589913 OCY589898:OCZ589913 OMU589898:OMV589913 OWQ589898:OWR589913 PGM589898:PGN589913 PQI589898:PQJ589913 QAE589898:QAF589913 QKA589898:QKB589913 QTW589898:QTX589913 RDS589898:RDT589913 RNO589898:RNP589913 RXK589898:RXL589913 SHG589898:SHH589913 SRC589898:SRD589913 TAY589898:TAZ589913 TKU589898:TKV589913 TUQ589898:TUR589913 UEM589898:UEN589913 UOI589898:UOJ589913 UYE589898:UYF589913 VIA589898:VIB589913 VRW589898:VRX589913 WBS589898:WBT589913 WLO589898:WLP589913 WVK589898:WVL589913 C655434:D655449 IY655434:IZ655449 SU655434:SV655449 ACQ655434:ACR655449 AMM655434:AMN655449 AWI655434:AWJ655449 BGE655434:BGF655449 BQA655434:BQB655449 BZW655434:BZX655449 CJS655434:CJT655449 CTO655434:CTP655449 DDK655434:DDL655449 DNG655434:DNH655449 DXC655434:DXD655449 EGY655434:EGZ655449 EQU655434:EQV655449 FAQ655434:FAR655449 FKM655434:FKN655449 FUI655434:FUJ655449 GEE655434:GEF655449 GOA655434:GOB655449 GXW655434:GXX655449 HHS655434:HHT655449 HRO655434:HRP655449 IBK655434:IBL655449 ILG655434:ILH655449 IVC655434:IVD655449 JEY655434:JEZ655449 JOU655434:JOV655449 JYQ655434:JYR655449 KIM655434:KIN655449 KSI655434:KSJ655449 LCE655434:LCF655449 LMA655434:LMB655449 LVW655434:LVX655449 MFS655434:MFT655449 MPO655434:MPP655449 MZK655434:MZL655449 NJG655434:NJH655449 NTC655434:NTD655449 OCY655434:OCZ655449 OMU655434:OMV655449 OWQ655434:OWR655449 PGM655434:PGN655449 PQI655434:PQJ655449 QAE655434:QAF655449 QKA655434:QKB655449 QTW655434:QTX655449 RDS655434:RDT655449 RNO655434:RNP655449 RXK655434:RXL655449 SHG655434:SHH655449 SRC655434:SRD655449 TAY655434:TAZ655449 TKU655434:TKV655449 TUQ655434:TUR655449 UEM655434:UEN655449 UOI655434:UOJ655449 UYE655434:UYF655449 VIA655434:VIB655449 VRW655434:VRX655449 WBS655434:WBT655449 WLO655434:WLP655449 WVK655434:WVL655449 C720970:D720985 IY720970:IZ720985 SU720970:SV720985 ACQ720970:ACR720985 AMM720970:AMN720985 AWI720970:AWJ720985 BGE720970:BGF720985 BQA720970:BQB720985 BZW720970:BZX720985 CJS720970:CJT720985 CTO720970:CTP720985 DDK720970:DDL720985 DNG720970:DNH720985 DXC720970:DXD720985 EGY720970:EGZ720985 EQU720970:EQV720985 FAQ720970:FAR720985 FKM720970:FKN720985 FUI720970:FUJ720985 GEE720970:GEF720985 GOA720970:GOB720985 GXW720970:GXX720985 HHS720970:HHT720985 HRO720970:HRP720985 IBK720970:IBL720985 ILG720970:ILH720985 IVC720970:IVD720985 JEY720970:JEZ720985 JOU720970:JOV720985 JYQ720970:JYR720985 KIM720970:KIN720985 KSI720970:KSJ720985 LCE720970:LCF720985 LMA720970:LMB720985 LVW720970:LVX720985 MFS720970:MFT720985 MPO720970:MPP720985 MZK720970:MZL720985 NJG720970:NJH720985 NTC720970:NTD720985 OCY720970:OCZ720985 OMU720970:OMV720985 OWQ720970:OWR720985 PGM720970:PGN720985 PQI720970:PQJ720985 QAE720970:QAF720985 QKA720970:QKB720985 QTW720970:QTX720985 RDS720970:RDT720985 RNO720970:RNP720985 RXK720970:RXL720985 SHG720970:SHH720985 SRC720970:SRD720985 TAY720970:TAZ720985 TKU720970:TKV720985 TUQ720970:TUR720985 UEM720970:UEN720985 UOI720970:UOJ720985 UYE720970:UYF720985 VIA720970:VIB720985 VRW720970:VRX720985 WBS720970:WBT720985 WLO720970:WLP720985 WVK720970:WVL720985 C786506:D786521 IY786506:IZ786521 SU786506:SV786521 ACQ786506:ACR786521 AMM786506:AMN786521 AWI786506:AWJ786521 BGE786506:BGF786521 BQA786506:BQB786521 BZW786506:BZX786521 CJS786506:CJT786521 CTO786506:CTP786521 DDK786506:DDL786521 DNG786506:DNH786521 DXC786506:DXD786521 EGY786506:EGZ786521 EQU786506:EQV786521 FAQ786506:FAR786521 FKM786506:FKN786521 FUI786506:FUJ786521 GEE786506:GEF786521 GOA786506:GOB786521 GXW786506:GXX786521 HHS786506:HHT786521 HRO786506:HRP786521 IBK786506:IBL786521 ILG786506:ILH786521 IVC786506:IVD786521 JEY786506:JEZ786521 JOU786506:JOV786521 JYQ786506:JYR786521 KIM786506:KIN786521 KSI786506:KSJ786521 LCE786506:LCF786521 LMA786506:LMB786521 LVW786506:LVX786521 MFS786506:MFT786521 MPO786506:MPP786521 MZK786506:MZL786521 NJG786506:NJH786521 NTC786506:NTD786521 OCY786506:OCZ786521 OMU786506:OMV786521 OWQ786506:OWR786521 PGM786506:PGN786521 PQI786506:PQJ786521 QAE786506:QAF786521 QKA786506:QKB786521 QTW786506:QTX786521 RDS786506:RDT786521 RNO786506:RNP786521 RXK786506:RXL786521 SHG786506:SHH786521 SRC786506:SRD786521 TAY786506:TAZ786521 TKU786506:TKV786521 TUQ786506:TUR786521 UEM786506:UEN786521 UOI786506:UOJ786521 UYE786506:UYF786521 VIA786506:VIB786521 VRW786506:VRX786521 WBS786506:WBT786521 WLO786506:WLP786521 WVK786506:WVL786521 C852042:D852057 IY852042:IZ852057 SU852042:SV852057 ACQ852042:ACR852057 AMM852042:AMN852057 AWI852042:AWJ852057 BGE852042:BGF852057 BQA852042:BQB852057 BZW852042:BZX852057 CJS852042:CJT852057 CTO852042:CTP852057 DDK852042:DDL852057 DNG852042:DNH852057 DXC852042:DXD852057 EGY852042:EGZ852057 EQU852042:EQV852057 FAQ852042:FAR852057 FKM852042:FKN852057 FUI852042:FUJ852057 GEE852042:GEF852057 GOA852042:GOB852057 GXW852042:GXX852057 HHS852042:HHT852057 HRO852042:HRP852057 IBK852042:IBL852057 ILG852042:ILH852057 IVC852042:IVD852057 JEY852042:JEZ852057 JOU852042:JOV852057 JYQ852042:JYR852057 KIM852042:KIN852057 KSI852042:KSJ852057 LCE852042:LCF852057 LMA852042:LMB852057 LVW852042:LVX852057 MFS852042:MFT852057 MPO852042:MPP852057 MZK852042:MZL852057 NJG852042:NJH852057 NTC852042:NTD852057 OCY852042:OCZ852057 OMU852042:OMV852057 OWQ852042:OWR852057 PGM852042:PGN852057 PQI852042:PQJ852057 QAE852042:QAF852057 QKA852042:QKB852057 QTW852042:QTX852057 RDS852042:RDT852057 RNO852042:RNP852057 RXK852042:RXL852057 SHG852042:SHH852057 SRC852042:SRD852057 TAY852042:TAZ852057 TKU852042:TKV852057 TUQ852042:TUR852057 UEM852042:UEN852057 UOI852042:UOJ852057 UYE852042:UYF852057 VIA852042:VIB852057 VRW852042:VRX852057 WBS852042:WBT852057 WLO852042:WLP852057 WVK852042:WVL852057 C917578:D917593 IY917578:IZ917593 SU917578:SV917593 ACQ917578:ACR917593 AMM917578:AMN917593 AWI917578:AWJ917593 BGE917578:BGF917593 BQA917578:BQB917593 BZW917578:BZX917593 CJS917578:CJT917593 CTO917578:CTP917593 DDK917578:DDL917593 DNG917578:DNH917593 DXC917578:DXD917593 EGY917578:EGZ917593 EQU917578:EQV917593 FAQ917578:FAR917593 FKM917578:FKN917593 FUI917578:FUJ917593 GEE917578:GEF917593 GOA917578:GOB917593 GXW917578:GXX917593 HHS917578:HHT917593 HRO917578:HRP917593 IBK917578:IBL917593 ILG917578:ILH917593 IVC917578:IVD917593 JEY917578:JEZ917593 JOU917578:JOV917593 JYQ917578:JYR917593 KIM917578:KIN917593 KSI917578:KSJ917593 LCE917578:LCF917593 LMA917578:LMB917593 LVW917578:LVX917593 MFS917578:MFT917593 MPO917578:MPP917593 MZK917578:MZL917593 NJG917578:NJH917593 NTC917578:NTD917593 OCY917578:OCZ917593 OMU917578:OMV917593 OWQ917578:OWR917593 PGM917578:PGN917593 PQI917578:PQJ917593 QAE917578:QAF917593 QKA917578:QKB917593 QTW917578:QTX917593 RDS917578:RDT917593 RNO917578:RNP917593 RXK917578:RXL917593 SHG917578:SHH917593 SRC917578:SRD917593 TAY917578:TAZ917593 TKU917578:TKV917593 TUQ917578:TUR917593 UEM917578:UEN917593 UOI917578:UOJ917593 UYE917578:UYF917593 VIA917578:VIB917593 VRW917578:VRX917593 WBS917578:WBT917593 WLO917578:WLP917593 WVK917578:WVL917593 C983114:D983129 IY983114:IZ983129 SU983114:SV983129 ACQ983114:ACR983129 AMM983114:AMN983129 AWI983114:AWJ983129 BGE983114:BGF983129 BQA983114:BQB983129 BZW983114:BZX983129 CJS983114:CJT983129 CTO983114:CTP983129 DDK983114:DDL983129 DNG983114:DNH983129 DXC983114:DXD983129 EGY983114:EGZ983129 EQU983114:EQV983129 FAQ983114:FAR983129 FKM983114:FKN983129 FUI983114:FUJ983129 GEE983114:GEF983129 GOA983114:GOB983129 GXW983114:GXX983129 HHS983114:HHT983129 HRO983114:HRP983129 IBK983114:IBL983129 ILG983114:ILH983129 IVC983114:IVD983129 JEY983114:JEZ983129 JOU983114:JOV983129 JYQ983114:JYR983129 KIM983114:KIN983129 KSI983114:KSJ983129 LCE983114:LCF983129 LMA983114:LMB983129 LVW983114:LVX983129 MFS983114:MFT983129 MPO983114:MPP983129 MZK983114:MZL983129 NJG983114:NJH983129 NTC983114:NTD983129 OCY983114:OCZ983129 OMU983114:OMV983129 OWQ983114:OWR983129 PGM983114:PGN983129 PQI983114:PQJ983129 QAE983114:QAF983129 QKA983114:QKB983129 QTW983114:QTX983129 RDS983114:RDT983129 RNO983114:RNP983129 RXK983114:RXL983129 SHG983114:SHH983129 SRC983114:SRD983129 TAY983114:TAZ983129 TKU983114:TKV983129 TUQ983114:TUR983129 UEM983114:UEN983129 UOI983114:UOJ983129 UYE983114:UYF983129 VIA983114:VIB983129 VRW983114:VRX983129 WBS983114:WBT983129 WLO983114:WLP983129 WVK983114:WVL983129 C90:C114 IY90:IY114 SU90:SU114 ACQ90:ACQ114 AMM90:AMM114 AWI90:AWI114 BGE90:BGE114 BQA90:BQA114 BZW90:BZW114 CJS90:CJS114 CTO90:CTO114 DDK90:DDK114 DNG90:DNG114 DXC90:DXC114 EGY90:EGY114 EQU90:EQU114 FAQ90:FAQ114 FKM90:FKM114 FUI90:FUI114 GEE90:GEE114 GOA90:GOA114 GXW90:GXW114 HHS90:HHS114 HRO90:HRO114 IBK90:IBK114 ILG90:ILG114 IVC90:IVC114 JEY90:JEY114 JOU90:JOU114 JYQ90:JYQ114 KIM90:KIM114 KSI90:KSI114 LCE90:LCE114 LMA90:LMA114 LVW90:LVW114 MFS90:MFS114 MPO90:MPO114 MZK90:MZK114 NJG90:NJG114 NTC90:NTC114 OCY90:OCY114 OMU90:OMU114 OWQ90:OWQ114 PGM90:PGM114 PQI90:PQI114 QAE90:QAE114 QKA90:QKA114 QTW90:QTW114 RDS90:RDS114 RNO90:RNO114 RXK90:RXK114 SHG90:SHG114 SRC90:SRC114 TAY90:TAY114 TKU90:TKU114 TUQ90:TUQ114 UEM90:UEM114 UOI90:UOI114 UYE90:UYE114 VIA90:VIA114 VRW90:VRW114 WBS90:WBS114 WLO90:WLO114 WVK90:WVK114 C65626:C65650 IY65626:IY65650 SU65626:SU65650 ACQ65626:ACQ65650 AMM65626:AMM65650 AWI65626:AWI65650 BGE65626:BGE65650 BQA65626:BQA65650 BZW65626:BZW65650 CJS65626:CJS65650 CTO65626:CTO65650 DDK65626:DDK65650 DNG65626:DNG65650 DXC65626:DXC65650 EGY65626:EGY65650 EQU65626:EQU65650 FAQ65626:FAQ65650 FKM65626:FKM65650 FUI65626:FUI65650 GEE65626:GEE65650 GOA65626:GOA65650 GXW65626:GXW65650 HHS65626:HHS65650 HRO65626:HRO65650 IBK65626:IBK65650 ILG65626:ILG65650 IVC65626:IVC65650 JEY65626:JEY65650 JOU65626:JOU65650 JYQ65626:JYQ65650 KIM65626:KIM65650 KSI65626:KSI65650 LCE65626:LCE65650 LMA65626:LMA65650 LVW65626:LVW65650 MFS65626:MFS65650 MPO65626:MPO65650 MZK65626:MZK65650 NJG65626:NJG65650 NTC65626:NTC65650 OCY65626:OCY65650 OMU65626:OMU65650 OWQ65626:OWQ65650 PGM65626:PGM65650 PQI65626:PQI65650 QAE65626:QAE65650 QKA65626:QKA65650 QTW65626:QTW65650 RDS65626:RDS65650 RNO65626:RNO65650 RXK65626:RXK65650 SHG65626:SHG65650 SRC65626:SRC65650 TAY65626:TAY65650 TKU65626:TKU65650 TUQ65626:TUQ65650 UEM65626:UEM65650 UOI65626:UOI65650 UYE65626:UYE65650 VIA65626:VIA65650 VRW65626:VRW65650 WBS65626:WBS65650 WLO65626:WLO65650 WVK65626:WVK65650 C131162:C131186 IY131162:IY131186 SU131162:SU131186 ACQ131162:ACQ131186 AMM131162:AMM131186 AWI131162:AWI131186 BGE131162:BGE131186 BQA131162:BQA131186 BZW131162:BZW131186 CJS131162:CJS131186 CTO131162:CTO131186 DDK131162:DDK131186 DNG131162:DNG131186 DXC131162:DXC131186 EGY131162:EGY131186 EQU131162:EQU131186 FAQ131162:FAQ131186 FKM131162:FKM131186 FUI131162:FUI131186 GEE131162:GEE131186 GOA131162:GOA131186 GXW131162:GXW131186 HHS131162:HHS131186 HRO131162:HRO131186 IBK131162:IBK131186 ILG131162:ILG131186 IVC131162:IVC131186 JEY131162:JEY131186 JOU131162:JOU131186 JYQ131162:JYQ131186 KIM131162:KIM131186 KSI131162:KSI131186 LCE131162:LCE131186 LMA131162:LMA131186 LVW131162:LVW131186 MFS131162:MFS131186 MPO131162:MPO131186 MZK131162:MZK131186 NJG131162:NJG131186 NTC131162:NTC131186 OCY131162:OCY131186 OMU131162:OMU131186 OWQ131162:OWQ131186 PGM131162:PGM131186 PQI131162:PQI131186 QAE131162:QAE131186 QKA131162:QKA131186 QTW131162:QTW131186 RDS131162:RDS131186 RNO131162:RNO131186 RXK131162:RXK131186 SHG131162:SHG131186 SRC131162:SRC131186 TAY131162:TAY131186 TKU131162:TKU131186 TUQ131162:TUQ131186 UEM131162:UEM131186 UOI131162:UOI131186 UYE131162:UYE131186 VIA131162:VIA131186 VRW131162:VRW131186 WBS131162:WBS131186 WLO131162:WLO131186 WVK131162:WVK131186 C196698:C196722 IY196698:IY196722 SU196698:SU196722 ACQ196698:ACQ196722 AMM196698:AMM196722 AWI196698:AWI196722 BGE196698:BGE196722 BQA196698:BQA196722 BZW196698:BZW196722 CJS196698:CJS196722 CTO196698:CTO196722 DDK196698:DDK196722 DNG196698:DNG196722 DXC196698:DXC196722 EGY196698:EGY196722 EQU196698:EQU196722 FAQ196698:FAQ196722 FKM196698:FKM196722 FUI196698:FUI196722 GEE196698:GEE196722 GOA196698:GOA196722 GXW196698:GXW196722 HHS196698:HHS196722 HRO196698:HRO196722 IBK196698:IBK196722 ILG196698:ILG196722 IVC196698:IVC196722 JEY196698:JEY196722 JOU196698:JOU196722 JYQ196698:JYQ196722 KIM196698:KIM196722 KSI196698:KSI196722 LCE196698:LCE196722 LMA196698:LMA196722 LVW196698:LVW196722 MFS196698:MFS196722 MPO196698:MPO196722 MZK196698:MZK196722 NJG196698:NJG196722 NTC196698:NTC196722 OCY196698:OCY196722 OMU196698:OMU196722 OWQ196698:OWQ196722 PGM196698:PGM196722 PQI196698:PQI196722 QAE196698:QAE196722 QKA196698:QKA196722 QTW196698:QTW196722 RDS196698:RDS196722 RNO196698:RNO196722 RXK196698:RXK196722 SHG196698:SHG196722 SRC196698:SRC196722 TAY196698:TAY196722 TKU196698:TKU196722 TUQ196698:TUQ196722 UEM196698:UEM196722 UOI196698:UOI196722 UYE196698:UYE196722 VIA196698:VIA196722 VRW196698:VRW196722 WBS196698:WBS196722 WLO196698:WLO196722 WVK196698:WVK196722 C262234:C262258 IY262234:IY262258 SU262234:SU262258 ACQ262234:ACQ262258 AMM262234:AMM262258 AWI262234:AWI262258 BGE262234:BGE262258 BQA262234:BQA262258 BZW262234:BZW262258 CJS262234:CJS262258 CTO262234:CTO262258 DDK262234:DDK262258 DNG262234:DNG262258 DXC262234:DXC262258 EGY262234:EGY262258 EQU262234:EQU262258 FAQ262234:FAQ262258 FKM262234:FKM262258 FUI262234:FUI262258 GEE262234:GEE262258 GOA262234:GOA262258 GXW262234:GXW262258 HHS262234:HHS262258 HRO262234:HRO262258 IBK262234:IBK262258 ILG262234:ILG262258 IVC262234:IVC262258 JEY262234:JEY262258 JOU262234:JOU262258 JYQ262234:JYQ262258 KIM262234:KIM262258 KSI262234:KSI262258 LCE262234:LCE262258 LMA262234:LMA262258 LVW262234:LVW262258 MFS262234:MFS262258 MPO262234:MPO262258 MZK262234:MZK262258 NJG262234:NJG262258 NTC262234:NTC262258 OCY262234:OCY262258 OMU262234:OMU262258 OWQ262234:OWQ262258 PGM262234:PGM262258 PQI262234:PQI262258 QAE262234:QAE262258 QKA262234:QKA262258 QTW262234:QTW262258 RDS262234:RDS262258 RNO262234:RNO262258 RXK262234:RXK262258 SHG262234:SHG262258 SRC262234:SRC262258 TAY262234:TAY262258 TKU262234:TKU262258 TUQ262234:TUQ262258 UEM262234:UEM262258 UOI262234:UOI262258 UYE262234:UYE262258 VIA262234:VIA262258 VRW262234:VRW262258 WBS262234:WBS262258 WLO262234:WLO262258 WVK262234:WVK262258 C327770:C327794 IY327770:IY327794 SU327770:SU327794 ACQ327770:ACQ327794 AMM327770:AMM327794 AWI327770:AWI327794 BGE327770:BGE327794 BQA327770:BQA327794 BZW327770:BZW327794 CJS327770:CJS327794 CTO327770:CTO327794 DDK327770:DDK327794 DNG327770:DNG327794 DXC327770:DXC327794 EGY327770:EGY327794 EQU327770:EQU327794 FAQ327770:FAQ327794 FKM327770:FKM327794 FUI327770:FUI327794 GEE327770:GEE327794 GOA327770:GOA327794 GXW327770:GXW327794 HHS327770:HHS327794 HRO327770:HRO327794 IBK327770:IBK327794 ILG327770:ILG327794 IVC327770:IVC327794 JEY327770:JEY327794 JOU327770:JOU327794 JYQ327770:JYQ327794 KIM327770:KIM327794 KSI327770:KSI327794 LCE327770:LCE327794 LMA327770:LMA327794 LVW327770:LVW327794 MFS327770:MFS327794 MPO327770:MPO327794 MZK327770:MZK327794 NJG327770:NJG327794 NTC327770:NTC327794 OCY327770:OCY327794 OMU327770:OMU327794 OWQ327770:OWQ327794 PGM327770:PGM327794 PQI327770:PQI327794 QAE327770:QAE327794 QKA327770:QKA327794 QTW327770:QTW327794 RDS327770:RDS327794 RNO327770:RNO327794 RXK327770:RXK327794 SHG327770:SHG327794 SRC327770:SRC327794 TAY327770:TAY327794 TKU327770:TKU327794 TUQ327770:TUQ327794 UEM327770:UEM327794 UOI327770:UOI327794 UYE327770:UYE327794 VIA327770:VIA327794 VRW327770:VRW327794 WBS327770:WBS327794 WLO327770:WLO327794 WVK327770:WVK327794 C393306:C393330 IY393306:IY393330 SU393306:SU393330 ACQ393306:ACQ393330 AMM393306:AMM393330 AWI393306:AWI393330 BGE393306:BGE393330 BQA393306:BQA393330 BZW393306:BZW393330 CJS393306:CJS393330 CTO393306:CTO393330 DDK393306:DDK393330 DNG393306:DNG393330 DXC393306:DXC393330 EGY393306:EGY393330 EQU393306:EQU393330 FAQ393306:FAQ393330 FKM393306:FKM393330 FUI393306:FUI393330 GEE393306:GEE393330 GOA393306:GOA393330 GXW393306:GXW393330 HHS393306:HHS393330 HRO393306:HRO393330 IBK393306:IBK393330 ILG393306:ILG393330 IVC393306:IVC393330 JEY393306:JEY393330 JOU393306:JOU393330 JYQ393306:JYQ393330 KIM393306:KIM393330 KSI393306:KSI393330 LCE393306:LCE393330 LMA393306:LMA393330 LVW393306:LVW393330 MFS393306:MFS393330 MPO393306:MPO393330 MZK393306:MZK393330 NJG393306:NJG393330 NTC393306:NTC393330 OCY393306:OCY393330 OMU393306:OMU393330 OWQ393306:OWQ393330 PGM393306:PGM393330 PQI393306:PQI393330 QAE393306:QAE393330 QKA393306:QKA393330 QTW393306:QTW393330 RDS393306:RDS393330 RNO393306:RNO393330 RXK393306:RXK393330 SHG393306:SHG393330 SRC393306:SRC393330 TAY393306:TAY393330 TKU393306:TKU393330 TUQ393306:TUQ393330 UEM393306:UEM393330 UOI393306:UOI393330 UYE393306:UYE393330 VIA393306:VIA393330 VRW393306:VRW393330 WBS393306:WBS393330 WLO393306:WLO393330 WVK393306:WVK393330 C458842:C458866 IY458842:IY458866 SU458842:SU458866 ACQ458842:ACQ458866 AMM458842:AMM458866 AWI458842:AWI458866 BGE458842:BGE458866 BQA458842:BQA458866 BZW458842:BZW458866 CJS458842:CJS458866 CTO458842:CTO458866 DDK458842:DDK458866 DNG458842:DNG458866 DXC458842:DXC458866 EGY458842:EGY458866 EQU458842:EQU458866 FAQ458842:FAQ458866 FKM458842:FKM458866 FUI458842:FUI458866 GEE458842:GEE458866 GOA458842:GOA458866 GXW458842:GXW458866 HHS458842:HHS458866 HRO458842:HRO458866 IBK458842:IBK458866 ILG458842:ILG458866 IVC458842:IVC458866 JEY458842:JEY458866 JOU458842:JOU458866 JYQ458842:JYQ458866 KIM458842:KIM458866 KSI458842:KSI458866 LCE458842:LCE458866 LMA458842:LMA458866 LVW458842:LVW458866 MFS458842:MFS458866 MPO458842:MPO458866 MZK458842:MZK458866 NJG458842:NJG458866 NTC458842:NTC458866 OCY458842:OCY458866 OMU458842:OMU458866 OWQ458842:OWQ458866 PGM458842:PGM458866 PQI458842:PQI458866 QAE458842:QAE458866 QKA458842:QKA458866 QTW458842:QTW458866 RDS458842:RDS458866 RNO458842:RNO458866 RXK458842:RXK458866 SHG458842:SHG458866 SRC458842:SRC458866 TAY458842:TAY458866 TKU458842:TKU458866 TUQ458842:TUQ458866 UEM458842:UEM458866 UOI458842:UOI458866 UYE458842:UYE458866 VIA458842:VIA458866 VRW458842:VRW458866 WBS458842:WBS458866 WLO458842:WLO458866 WVK458842:WVK458866 C524378:C524402 IY524378:IY524402 SU524378:SU524402 ACQ524378:ACQ524402 AMM524378:AMM524402 AWI524378:AWI524402 BGE524378:BGE524402 BQA524378:BQA524402 BZW524378:BZW524402 CJS524378:CJS524402 CTO524378:CTO524402 DDK524378:DDK524402 DNG524378:DNG524402 DXC524378:DXC524402 EGY524378:EGY524402 EQU524378:EQU524402 FAQ524378:FAQ524402 FKM524378:FKM524402 FUI524378:FUI524402 GEE524378:GEE524402 GOA524378:GOA524402 GXW524378:GXW524402 HHS524378:HHS524402 HRO524378:HRO524402 IBK524378:IBK524402 ILG524378:ILG524402 IVC524378:IVC524402 JEY524378:JEY524402 JOU524378:JOU524402 JYQ524378:JYQ524402 KIM524378:KIM524402 KSI524378:KSI524402 LCE524378:LCE524402 LMA524378:LMA524402 LVW524378:LVW524402 MFS524378:MFS524402 MPO524378:MPO524402 MZK524378:MZK524402 NJG524378:NJG524402 NTC524378:NTC524402 OCY524378:OCY524402 OMU524378:OMU524402 OWQ524378:OWQ524402 PGM524378:PGM524402 PQI524378:PQI524402 QAE524378:QAE524402 QKA524378:QKA524402 QTW524378:QTW524402 RDS524378:RDS524402 RNO524378:RNO524402 RXK524378:RXK524402 SHG524378:SHG524402 SRC524378:SRC524402 TAY524378:TAY524402 TKU524378:TKU524402 TUQ524378:TUQ524402 UEM524378:UEM524402 UOI524378:UOI524402 UYE524378:UYE524402 VIA524378:VIA524402 VRW524378:VRW524402 WBS524378:WBS524402 WLO524378:WLO524402 WVK524378:WVK524402 C589914:C589938 IY589914:IY589938 SU589914:SU589938 ACQ589914:ACQ589938 AMM589914:AMM589938 AWI589914:AWI589938 BGE589914:BGE589938 BQA589914:BQA589938 BZW589914:BZW589938 CJS589914:CJS589938 CTO589914:CTO589938 DDK589914:DDK589938 DNG589914:DNG589938 DXC589914:DXC589938 EGY589914:EGY589938 EQU589914:EQU589938 FAQ589914:FAQ589938 FKM589914:FKM589938 FUI589914:FUI589938 GEE589914:GEE589938 GOA589914:GOA589938 GXW589914:GXW589938 HHS589914:HHS589938 HRO589914:HRO589938 IBK589914:IBK589938 ILG589914:ILG589938 IVC589914:IVC589938 JEY589914:JEY589938 JOU589914:JOU589938 JYQ589914:JYQ589938 KIM589914:KIM589938 KSI589914:KSI589938 LCE589914:LCE589938 LMA589914:LMA589938 LVW589914:LVW589938 MFS589914:MFS589938 MPO589914:MPO589938 MZK589914:MZK589938 NJG589914:NJG589938 NTC589914:NTC589938 OCY589914:OCY589938 OMU589914:OMU589938 OWQ589914:OWQ589938 PGM589914:PGM589938 PQI589914:PQI589938 QAE589914:QAE589938 QKA589914:QKA589938 QTW589914:QTW589938 RDS589914:RDS589938 RNO589914:RNO589938 RXK589914:RXK589938 SHG589914:SHG589938 SRC589914:SRC589938 TAY589914:TAY589938 TKU589914:TKU589938 TUQ589914:TUQ589938 UEM589914:UEM589938 UOI589914:UOI589938 UYE589914:UYE589938 VIA589914:VIA589938 VRW589914:VRW589938 WBS589914:WBS589938 WLO589914:WLO589938 WVK589914:WVK589938 C655450:C655474 IY655450:IY655474 SU655450:SU655474 ACQ655450:ACQ655474 AMM655450:AMM655474 AWI655450:AWI655474 BGE655450:BGE655474 BQA655450:BQA655474 BZW655450:BZW655474 CJS655450:CJS655474 CTO655450:CTO655474 DDK655450:DDK655474 DNG655450:DNG655474 DXC655450:DXC655474 EGY655450:EGY655474 EQU655450:EQU655474 FAQ655450:FAQ655474 FKM655450:FKM655474 FUI655450:FUI655474 GEE655450:GEE655474 GOA655450:GOA655474 GXW655450:GXW655474 HHS655450:HHS655474 HRO655450:HRO655474 IBK655450:IBK655474 ILG655450:ILG655474 IVC655450:IVC655474 JEY655450:JEY655474 JOU655450:JOU655474 JYQ655450:JYQ655474 KIM655450:KIM655474 KSI655450:KSI655474 LCE655450:LCE655474 LMA655450:LMA655474 LVW655450:LVW655474 MFS655450:MFS655474 MPO655450:MPO655474 MZK655450:MZK655474 NJG655450:NJG655474 NTC655450:NTC655474 OCY655450:OCY655474 OMU655450:OMU655474 OWQ655450:OWQ655474 PGM655450:PGM655474 PQI655450:PQI655474 QAE655450:QAE655474 QKA655450:QKA655474 QTW655450:QTW655474 RDS655450:RDS655474 RNO655450:RNO655474 RXK655450:RXK655474 SHG655450:SHG655474 SRC655450:SRC655474 TAY655450:TAY655474 TKU655450:TKU655474 TUQ655450:TUQ655474 UEM655450:UEM655474 UOI655450:UOI655474 UYE655450:UYE655474 VIA655450:VIA655474 VRW655450:VRW655474 WBS655450:WBS655474 WLO655450:WLO655474 WVK655450:WVK655474 C720986:C721010 IY720986:IY721010 SU720986:SU721010 ACQ720986:ACQ721010 AMM720986:AMM721010 AWI720986:AWI721010 BGE720986:BGE721010 BQA720986:BQA721010 BZW720986:BZW721010 CJS720986:CJS721010 CTO720986:CTO721010 DDK720986:DDK721010 DNG720986:DNG721010 DXC720986:DXC721010 EGY720986:EGY721010 EQU720986:EQU721010 FAQ720986:FAQ721010 FKM720986:FKM721010 FUI720986:FUI721010 GEE720986:GEE721010 GOA720986:GOA721010 GXW720986:GXW721010 HHS720986:HHS721010 HRO720986:HRO721010 IBK720986:IBK721010 ILG720986:ILG721010 IVC720986:IVC721010 JEY720986:JEY721010 JOU720986:JOU721010 JYQ720986:JYQ721010 KIM720986:KIM721010 KSI720986:KSI721010 LCE720986:LCE721010 LMA720986:LMA721010 LVW720986:LVW721010 MFS720986:MFS721010 MPO720986:MPO721010 MZK720986:MZK721010 NJG720986:NJG721010 NTC720986:NTC721010 OCY720986:OCY721010 OMU720986:OMU721010 OWQ720986:OWQ721010 PGM720986:PGM721010 PQI720986:PQI721010 QAE720986:QAE721010 QKA720986:QKA721010 QTW720986:QTW721010 RDS720986:RDS721010 RNO720986:RNO721010 RXK720986:RXK721010 SHG720986:SHG721010 SRC720986:SRC721010 TAY720986:TAY721010 TKU720986:TKU721010 TUQ720986:TUQ721010 UEM720986:UEM721010 UOI720986:UOI721010 UYE720986:UYE721010 VIA720986:VIA721010 VRW720986:VRW721010 WBS720986:WBS721010 WLO720986:WLO721010 WVK720986:WVK721010 C786522:C786546 IY786522:IY786546 SU786522:SU786546 ACQ786522:ACQ786546 AMM786522:AMM786546 AWI786522:AWI786546 BGE786522:BGE786546 BQA786522:BQA786546 BZW786522:BZW786546 CJS786522:CJS786546 CTO786522:CTO786546 DDK786522:DDK786546 DNG786522:DNG786546 DXC786522:DXC786546 EGY786522:EGY786546 EQU786522:EQU786546 FAQ786522:FAQ786546 FKM786522:FKM786546 FUI786522:FUI786546 GEE786522:GEE786546 GOA786522:GOA786546 GXW786522:GXW786546 HHS786522:HHS786546 HRO786522:HRO786546 IBK786522:IBK786546 ILG786522:ILG786546 IVC786522:IVC786546 JEY786522:JEY786546 JOU786522:JOU786546 JYQ786522:JYQ786546 KIM786522:KIM786546 KSI786522:KSI786546 LCE786522:LCE786546 LMA786522:LMA786546 LVW786522:LVW786546 MFS786522:MFS786546 MPO786522:MPO786546 MZK786522:MZK786546 NJG786522:NJG786546 NTC786522:NTC786546 OCY786522:OCY786546 OMU786522:OMU786546 OWQ786522:OWQ786546 PGM786522:PGM786546 PQI786522:PQI786546 QAE786522:QAE786546 QKA786522:QKA786546 QTW786522:QTW786546 RDS786522:RDS786546 RNO786522:RNO786546 RXK786522:RXK786546 SHG786522:SHG786546 SRC786522:SRC786546 TAY786522:TAY786546 TKU786522:TKU786546 TUQ786522:TUQ786546 UEM786522:UEM786546 UOI786522:UOI786546 UYE786522:UYE786546 VIA786522:VIA786546 VRW786522:VRW786546 WBS786522:WBS786546 WLO786522:WLO786546 WVK786522:WVK786546 C852058:C852082 IY852058:IY852082 SU852058:SU852082 ACQ852058:ACQ852082 AMM852058:AMM852082 AWI852058:AWI852082 BGE852058:BGE852082 BQA852058:BQA852082 BZW852058:BZW852082 CJS852058:CJS852082 CTO852058:CTO852082 DDK852058:DDK852082 DNG852058:DNG852082 DXC852058:DXC852082 EGY852058:EGY852082 EQU852058:EQU852082 FAQ852058:FAQ852082 FKM852058:FKM852082 FUI852058:FUI852082 GEE852058:GEE852082 GOA852058:GOA852082 GXW852058:GXW852082 HHS852058:HHS852082 HRO852058:HRO852082 IBK852058:IBK852082 ILG852058:ILG852082 IVC852058:IVC852082 JEY852058:JEY852082 JOU852058:JOU852082 JYQ852058:JYQ852082 KIM852058:KIM852082 KSI852058:KSI852082 LCE852058:LCE852082 LMA852058:LMA852082 LVW852058:LVW852082 MFS852058:MFS852082 MPO852058:MPO852082 MZK852058:MZK852082 NJG852058:NJG852082 NTC852058:NTC852082 OCY852058:OCY852082 OMU852058:OMU852082 OWQ852058:OWQ852082 PGM852058:PGM852082 PQI852058:PQI852082 QAE852058:QAE852082 QKA852058:QKA852082 QTW852058:QTW852082 RDS852058:RDS852082 RNO852058:RNO852082 RXK852058:RXK852082 SHG852058:SHG852082 SRC852058:SRC852082 TAY852058:TAY852082 TKU852058:TKU852082 TUQ852058:TUQ852082 UEM852058:UEM852082 UOI852058:UOI852082 UYE852058:UYE852082 VIA852058:VIA852082 VRW852058:VRW852082 WBS852058:WBS852082 WLO852058:WLO852082 WVK852058:WVK852082 C917594:C917618 IY917594:IY917618 SU917594:SU917618 ACQ917594:ACQ917618 AMM917594:AMM917618 AWI917594:AWI917618 BGE917594:BGE917618 BQA917594:BQA917618 BZW917594:BZW917618 CJS917594:CJS917618 CTO917594:CTO917618 DDK917594:DDK917618 DNG917594:DNG917618 DXC917594:DXC917618 EGY917594:EGY917618 EQU917594:EQU917618 FAQ917594:FAQ917618 FKM917594:FKM917618 FUI917594:FUI917618 GEE917594:GEE917618 GOA917594:GOA917618 GXW917594:GXW917618 HHS917594:HHS917618 HRO917594:HRO917618 IBK917594:IBK917618 ILG917594:ILG917618 IVC917594:IVC917618 JEY917594:JEY917618 JOU917594:JOU917618 JYQ917594:JYQ917618 KIM917594:KIM917618 KSI917594:KSI917618 LCE917594:LCE917618 LMA917594:LMA917618 LVW917594:LVW917618 MFS917594:MFS917618 MPO917594:MPO917618 MZK917594:MZK917618 NJG917594:NJG917618 NTC917594:NTC917618 OCY917594:OCY917618 OMU917594:OMU917618 OWQ917594:OWQ917618 PGM917594:PGM917618 PQI917594:PQI917618 QAE917594:QAE917618 QKA917594:QKA917618 QTW917594:QTW917618 RDS917594:RDS917618 RNO917594:RNO917618 RXK917594:RXK917618 SHG917594:SHG917618 SRC917594:SRC917618 TAY917594:TAY917618 TKU917594:TKU917618 TUQ917594:TUQ917618 UEM917594:UEM917618 UOI917594:UOI917618 UYE917594:UYE917618 VIA917594:VIA917618 VRW917594:VRW917618 WBS917594:WBS917618 WLO917594:WLO917618 WVK917594:WVK917618 C983130:C983154 IY983130:IY983154 SU983130:SU983154 ACQ983130:ACQ983154 AMM983130:AMM983154 AWI983130:AWI983154 BGE983130:BGE983154 BQA983130:BQA983154 BZW983130:BZW983154 CJS983130:CJS983154 CTO983130:CTO983154 DDK983130:DDK983154 DNG983130:DNG983154 DXC983130:DXC983154 EGY983130:EGY983154 EQU983130:EQU983154 FAQ983130:FAQ983154 FKM983130:FKM983154 FUI983130:FUI983154 GEE983130:GEE983154 GOA983130:GOA983154 GXW983130:GXW983154 HHS983130:HHS983154 HRO983130:HRO983154 IBK983130:IBK983154 ILG983130:ILG983154 IVC983130:IVC983154 JEY983130:JEY983154 JOU983130:JOU983154 JYQ983130:JYQ983154 KIM983130:KIM983154 KSI983130:KSI983154 LCE983130:LCE983154 LMA983130:LMA983154 LVW983130:LVW983154 MFS983130:MFS983154 MPO983130:MPO983154 MZK983130:MZK983154 NJG983130:NJG983154 NTC983130:NTC983154 OCY983130:OCY983154 OMU983130:OMU983154 OWQ983130:OWQ983154 PGM983130:PGM983154 PQI983130:PQI983154 QAE983130:QAE983154 QKA983130:QKA983154 QTW983130:QTW983154 RDS983130:RDS983154 RNO983130:RNO983154 RXK983130:RXK983154 SHG983130:SHG983154 SRC983130:SRC983154 TAY983130:TAY983154 TKU983130:TKU983154 TUQ983130:TUQ983154 UEM983130:UEM983154 UOI983130:UOI983154 UYE983130:UYE983154 VIA983130:VIA983154 VRW983130:VRW983154 WBS983130:WBS983154 WLO983130:WLO983154 WVK983130:WVK983154">
      <formula1>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B1:J8"/>
  <sheetViews>
    <sheetView zoomScale="85" zoomScaleNormal="85" workbookViewId="0">
      <selection activeCell="G244" sqref="G244"/>
    </sheetView>
  </sheetViews>
  <sheetFormatPr defaultRowHeight="13.5"/>
  <cols>
    <col min="1" max="2" width="9" style="126"/>
    <col min="3" max="3" width="15.75" style="126" customWidth="1"/>
    <col min="4" max="4" width="58.125" style="126" customWidth="1"/>
    <col min="5" max="5" width="6.75" style="126" customWidth="1"/>
    <col min="6" max="6" width="15.25" style="126" bestFit="1" customWidth="1"/>
    <col min="7" max="7" width="17.375" style="126" bestFit="1" customWidth="1"/>
    <col min="8" max="8" width="15.25" style="126" bestFit="1" customWidth="1"/>
    <col min="9" max="9" width="7.125" style="126" bestFit="1" customWidth="1"/>
    <col min="10" max="10" width="11" style="126" bestFit="1" customWidth="1"/>
    <col min="11" max="258" width="9" style="126"/>
    <col min="259" max="259" width="15.75" style="126" customWidth="1"/>
    <col min="260" max="260" width="58.125" style="126" customWidth="1"/>
    <col min="261" max="261" width="6.75" style="126" customWidth="1"/>
    <col min="262" max="262" width="15.25" style="126" bestFit="1" customWidth="1"/>
    <col min="263" max="263" width="17.375" style="126" bestFit="1" customWidth="1"/>
    <col min="264" max="264" width="15.25" style="126" bestFit="1" customWidth="1"/>
    <col min="265" max="265" width="7.125" style="126" bestFit="1" customWidth="1"/>
    <col min="266" max="266" width="11" style="126" bestFit="1" customWidth="1"/>
    <col min="267" max="514" width="9" style="126"/>
    <col min="515" max="515" width="15.75" style="126" customWidth="1"/>
    <col min="516" max="516" width="58.125" style="126" customWidth="1"/>
    <col min="517" max="517" width="6.75" style="126" customWidth="1"/>
    <col min="518" max="518" width="15.25" style="126" bestFit="1" customWidth="1"/>
    <col min="519" max="519" width="17.375" style="126" bestFit="1" customWidth="1"/>
    <col min="520" max="520" width="15.25" style="126" bestFit="1" customWidth="1"/>
    <col min="521" max="521" width="7.125" style="126" bestFit="1" customWidth="1"/>
    <col min="522" max="522" width="11" style="126" bestFit="1" customWidth="1"/>
    <col min="523" max="770" width="9" style="126"/>
    <col min="771" max="771" width="15.75" style="126" customWidth="1"/>
    <col min="772" max="772" width="58.125" style="126" customWidth="1"/>
    <col min="773" max="773" width="6.75" style="126" customWidth="1"/>
    <col min="774" max="774" width="15.25" style="126" bestFit="1" customWidth="1"/>
    <col min="775" max="775" width="17.375" style="126" bestFit="1" customWidth="1"/>
    <col min="776" max="776" width="15.25" style="126" bestFit="1" customWidth="1"/>
    <col min="777" max="777" width="7.125" style="126" bestFit="1" customWidth="1"/>
    <col min="778" max="778" width="11" style="126" bestFit="1" customWidth="1"/>
    <col min="779" max="1026" width="9" style="126"/>
    <col min="1027" max="1027" width="15.75" style="126" customWidth="1"/>
    <col min="1028" max="1028" width="58.125" style="126" customWidth="1"/>
    <col min="1029" max="1029" width="6.75" style="126" customWidth="1"/>
    <col min="1030" max="1030" width="15.25" style="126" bestFit="1" customWidth="1"/>
    <col min="1031" max="1031" width="17.375" style="126" bestFit="1" customWidth="1"/>
    <col min="1032" max="1032" width="15.25" style="126" bestFit="1" customWidth="1"/>
    <col min="1033" max="1033" width="7.125" style="126" bestFit="1" customWidth="1"/>
    <col min="1034" max="1034" width="11" style="126" bestFit="1" customWidth="1"/>
    <col min="1035" max="1282" width="9" style="126"/>
    <col min="1283" max="1283" width="15.75" style="126" customWidth="1"/>
    <col min="1284" max="1284" width="58.125" style="126" customWidth="1"/>
    <col min="1285" max="1285" width="6.75" style="126" customWidth="1"/>
    <col min="1286" max="1286" width="15.25" style="126" bestFit="1" customWidth="1"/>
    <col min="1287" max="1287" width="17.375" style="126" bestFit="1" customWidth="1"/>
    <col min="1288" max="1288" width="15.25" style="126" bestFit="1" customWidth="1"/>
    <col min="1289" max="1289" width="7.125" style="126" bestFit="1" customWidth="1"/>
    <col min="1290" max="1290" width="11" style="126" bestFit="1" customWidth="1"/>
    <col min="1291" max="1538" width="9" style="126"/>
    <col min="1539" max="1539" width="15.75" style="126" customWidth="1"/>
    <col min="1540" max="1540" width="58.125" style="126" customWidth="1"/>
    <col min="1541" max="1541" width="6.75" style="126" customWidth="1"/>
    <col min="1542" max="1542" width="15.25" style="126" bestFit="1" customWidth="1"/>
    <col min="1543" max="1543" width="17.375" style="126" bestFit="1" customWidth="1"/>
    <col min="1544" max="1544" width="15.25" style="126" bestFit="1" customWidth="1"/>
    <col min="1545" max="1545" width="7.125" style="126" bestFit="1" customWidth="1"/>
    <col min="1546" max="1546" width="11" style="126" bestFit="1" customWidth="1"/>
    <col min="1547" max="1794" width="9" style="126"/>
    <col min="1795" max="1795" width="15.75" style="126" customWidth="1"/>
    <col min="1796" max="1796" width="58.125" style="126" customWidth="1"/>
    <col min="1797" max="1797" width="6.75" style="126" customWidth="1"/>
    <col min="1798" max="1798" width="15.25" style="126" bestFit="1" customWidth="1"/>
    <col min="1799" max="1799" width="17.375" style="126" bestFit="1" customWidth="1"/>
    <col min="1800" max="1800" width="15.25" style="126" bestFit="1" customWidth="1"/>
    <col min="1801" max="1801" width="7.125" style="126" bestFit="1" customWidth="1"/>
    <col min="1802" max="1802" width="11" style="126" bestFit="1" customWidth="1"/>
    <col min="1803" max="2050" width="9" style="126"/>
    <col min="2051" max="2051" width="15.75" style="126" customWidth="1"/>
    <col min="2052" max="2052" width="58.125" style="126" customWidth="1"/>
    <col min="2053" max="2053" width="6.75" style="126" customWidth="1"/>
    <col min="2054" max="2054" width="15.25" style="126" bestFit="1" customWidth="1"/>
    <col min="2055" max="2055" width="17.375" style="126" bestFit="1" customWidth="1"/>
    <col min="2056" max="2056" width="15.25" style="126" bestFit="1" customWidth="1"/>
    <col min="2057" max="2057" width="7.125" style="126" bestFit="1" customWidth="1"/>
    <col min="2058" max="2058" width="11" style="126" bestFit="1" customWidth="1"/>
    <col min="2059" max="2306" width="9" style="126"/>
    <col min="2307" max="2307" width="15.75" style="126" customWidth="1"/>
    <col min="2308" max="2308" width="58.125" style="126" customWidth="1"/>
    <col min="2309" max="2309" width="6.75" style="126" customWidth="1"/>
    <col min="2310" max="2310" width="15.25" style="126" bestFit="1" customWidth="1"/>
    <col min="2311" max="2311" width="17.375" style="126" bestFit="1" customWidth="1"/>
    <col min="2312" max="2312" width="15.25" style="126" bestFit="1" customWidth="1"/>
    <col min="2313" max="2313" width="7.125" style="126" bestFit="1" customWidth="1"/>
    <col min="2314" max="2314" width="11" style="126" bestFit="1" customWidth="1"/>
    <col min="2315" max="2562" width="9" style="126"/>
    <col min="2563" max="2563" width="15.75" style="126" customWidth="1"/>
    <col min="2564" max="2564" width="58.125" style="126" customWidth="1"/>
    <col min="2565" max="2565" width="6.75" style="126" customWidth="1"/>
    <col min="2566" max="2566" width="15.25" style="126" bestFit="1" customWidth="1"/>
    <col min="2567" max="2567" width="17.375" style="126" bestFit="1" customWidth="1"/>
    <col min="2568" max="2568" width="15.25" style="126" bestFit="1" customWidth="1"/>
    <col min="2569" max="2569" width="7.125" style="126" bestFit="1" customWidth="1"/>
    <col min="2570" max="2570" width="11" style="126" bestFit="1" customWidth="1"/>
    <col min="2571" max="2818" width="9" style="126"/>
    <col min="2819" max="2819" width="15.75" style="126" customWidth="1"/>
    <col min="2820" max="2820" width="58.125" style="126" customWidth="1"/>
    <col min="2821" max="2821" width="6.75" style="126" customWidth="1"/>
    <col min="2822" max="2822" width="15.25" style="126" bestFit="1" customWidth="1"/>
    <col min="2823" max="2823" width="17.375" style="126" bestFit="1" customWidth="1"/>
    <col min="2824" max="2824" width="15.25" style="126" bestFit="1" customWidth="1"/>
    <col min="2825" max="2825" width="7.125" style="126" bestFit="1" customWidth="1"/>
    <col min="2826" max="2826" width="11" style="126" bestFit="1" customWidth="1"/>
    <col min="2827" max="3074" width="9" style="126"/>
    <col min="3075" max="3075" width="15.75" style="126" customWidth="1"/>
    <col min="3076" max="3076" width="58.125" style="126" customWidth="1"/>
    <col min="3077" max="3077" width="6.75" style="126" customWidth="1"/>
    <col min="3078" max="3078" width="15.25" style="126" bestFit="1" customWidth="1"/>
    <col min="3079" max="3079" width="17.375" style="126" bestFit="1" customWidth="1"/>
    <col min="3080" max="3080" width="15.25" style="126" bestFit="1" customWidth="1"/>
    <col min="3081" max="3081" width="7.125" style="126" bestFit="1" customWidth="1"/>
    <col min="3082" max="3082" width="11" style="126" bestFit="1" customWidth="1"/>
    <col min="3083" max="3330" width="9" style="126"/>
    <col min="3331" max="3331" width="15.75" style="126" customWidth="1"/>
    <col min="3332" max="3332" width="58.125" style="126" customWidth="1"/>
    <col min="3333" max="3333" width="6.75" style="126" customWidth="1"/>
    <col min="3334" max="3334" width="15.25" style="126" bestFit="1" customWidth="1"/>
    <col min="3335" max="3335" width="17.375" style="126" bestFit="1" customWidth="1"/>
    <col min="3336" max="3336" width="15.25" style="126" bestFit="1" customWidth="1"/>
    <col min="3337" max="3337" width="7.125" style="126" bestFit="1" customWidth="1"/>
    <col min="3338" max="3338" width="11" style="126" bestFit="1" customWidth="1"/>
    <col min="3339" max="3586" width="9" style="126"/>
    <col min="3587" max="3587" width="15.75" style="126" customWidth="1"/>
    <col min="3588" max="3588" width="58.125" style="126" customWidth="1"/>
    <col min="3589" max="3589" width="6.75" style="126" customWidth="1"/>
    <col min="3590" max="3590" width="15.25" style="126" bestFit="1" customWidth="1"/>
    <col min="3591" max="3591" width="17.375" style="126" bestFit="1" customWidth="1"/>
    <col min="3592" max="3592" width="15.25" style="126" bestFit="1" customWidth="1"/>
    <col min="3593" max="3593" width="7.125" style="126" bestFit="1" customWidth="1"/>
    <col min="3594" max="3594" width="11" style="126" bestFit="1" customWidth="1"/>
    <col min="3595" max="3842" width="9" style="126"/>
    <col min="3843" max="3843" width="15.75" style="126" customWidth="1"/>
    <col min="3844" max="3844" width="58.125" style="126" customWidth="1"/>
    <col min="3845" max="3845" width="6.75" style="126" customWidth="1"/>
    <col min="3846" max="3846" width="15.25" style="126" bestFit="1" customWidth="1"/>
    <col min="3847" max="3847" width="17.375" style="126" bestFit="1" customWidth="1"/>
    <col min="3848" max="3848" width="15.25" style="126" bestFit="1" customWidth="1"/>
    <col min="3849" max="3849" width="7.125" style="126" bestFit="1" customWidth="1"/>
    <col min="3850" max="3850" width="11" style="126" bestFit="1" customWidth="1"/>
    <col min="3851" max="4098" width="9" style="126"/>
    <col min="4099" max="4099" width="15.75" style="126" customWidth="1"/>
    <col min="4100" max="4100" width="58.125" style="126" customWidth="1"/>
    <col min="4101" max="4101" width="6.75" style="126" customWidth="1"/>
    <col min="4102" max="4102" width="15.25" style="126" bestFit="1" customWidth="1"/>
    <col min="4103" max="4103" width="17.375" style="126" bestFit="1" customWidth="1"/>
    <col min="4104" max="4104" width="15.25" style="126" bestFit="1" customWidth="1"/>
    <col min="4105" max="4105" width="7.125" style="126" bestFit="1" customWidth="1"/>
    <col min="4106" max="4106" width="11" style="126" bestFit="1" customWidth="1"/>
    <col min="4107" max="4354" width="9" style="126"/>
    <col min="4355" max="4355" width="15.75" style="126" customWidth="1"/>
    <col min="4356" max="4356" width="58.125" style="126" customWidth="1"/>
    <col min="4357" max="4357" width="6.75" style="126" customWidth="1"/>
    <col min="4358" max="4358" width="15.25" style="126" bestFit="1" customWidth="1"/>
    <col min="4359" max="4359" width="17.375" style="126" bestFit="1" customWidth="1"/>
    <col min="4360" max="4360" width="15.25" style="126" bestFit="1" customWidth="1"/>
    <col min="4361" max="4361" width="7.125" style="126" bestFit="1" customWidth="1"/>
    <col min="4362" max="4362" width="11" style="126" bestFit="1" customWidth="1"/>
    <col min="4363" max="4610" width="9" style="126"/>
    <col min="4611" max="4611" width="15.75" style="126" customWidth="1"/>
    <col min="4612" max="4612" width="58.125" style="126" customWidth="1"/>
    <col min="4613" max="4613" width="6.75" style="126" customWidth="1"/>
    <col min="4614" max="4614" width="15.25" style="126" bestFit="1" customWidth="1"/>
    <col min="4615" max="4615" width="17.375" style="126" bestFit="1" customWidth="1"/>
    <col min="4616" max="4616" width="15.25" style="126" bestFit="1" customWidth="1"/>
    <col min="4617" max="4617" width="7.125" style="126" bestFit="1" customWidth="1"/>
    <col min="4618" max="4618" width="11" style="126" bestFit="1" customWidth="1"/>
    <col min="4619" max="4866" width="9" style="126"/>
    <col min="4867" max="4867" width="15.75" style="126" customWidth="1"/>
    <col min="4868" max="4868" width="58.125" style="126" customWidth="1"/>
    <col min="4869" max="4869" width="6.75" style="126" customWidth="1"/>
    <col min="4870" max="4870" width="15.25" style="126" bestFit="1" customWidth="1"/>
    <col min="4871" max="4871" width="17.375" style="126" bestFit="1" customWidth="1"/>
    <col min="4872" max="4872" width="15.25" style="126" bestFit="1" customWidth="1"/>
    <col min="4873" max="4873" width="7.125" style="126" bestFit="1" customWidth="1"/>
    <col min="4874" max="4874" width="11" style="126" bestFit="1" customWidth="1"/>
    <col min="4875" max="5122" width="9" style="126"/>
    <col min="5123" max="5123" width="15.75" style="126" customWidth="1"/>
    <col min="5124" max="5124" width="58.125" style="126" customWidth="1"/>
    <col min="5125" max="5125" width="6.75" style="126" customWidth="1"/>
    <col min="5126" max="5126" width="15.25" style="126" bestFit="1" customWidth="1"/>
    <col min="5127" max="5127" width="17.375" style="126" bestFit="1" customWidth="1"/>
    <col min="5128" max="5128" width="15.25" style="126" bestFit="1" customWidth="1"/>
    <col min="5129" max="5129" width="7.125" style="126" bestFit="1" customWidth="1"/>
    <col min="5130" max="5130" width="11" style="126" bestFit="1" customWidth="1"/>
    <col min="5131" max="5378" width="9" style="126"/>
    <col min="5379" max="5379" width="15.75" style="126" customWidth="1"/>
    <col min="5380" max="5380" width="58.125" style="126" customWidth="1"/>
    <col min="5381" max="5381" width="6.75" style="126" customWidth="1"/>
    <col min="5382" max="5382" width="15.25" style="126" bestFit="1" customWidth="1"/>
    <col min="5383" max="5383" width="17.375" style="126" bestFit="1" customWidth="1"/>
    <col min="5384" max="5384" width="15.25" style="126" bestFit="1" customWidth="1"/>
    <col min="5385" max="5385" width="7.125" style="126" bestFit="1" customWidth="1"/>
    <col min="5386" max="5386" width="11" style="126" bestFit="1" customWidth="1"/>
    <col min="5387" max="5634" width="9" style="126"/>
    <col min="5635" max="5635" width="15.75" style="126" customWidth="1"/>
    <col min="5636" max="5636" width="58.125" style="126" customWidth="1"/>
    <col min="5637" max="5637" width="6.75" style="126" customWidth="1"/>
    <col min="5638" max="5638" width="15.25" style="126" bestFit="1" customWidth="1"/>
    <col min="5639" max="5639" width="17.375" style="126" bestFit="1" customWidth="1"/>
    <col min="5640" max="5640" width="15.25" style="126" bestFit="1" customWidth="1"/>
    <col min="5641" max="5641" width="7.125" style="126" bestFit="1" customWidth="1"/>
    <col min="5642" max="5642" width="11" style="126" bestFit="1" customWidth="1"/>
    <col min="5643" max="5890" width="9" style="126"/>
    <col min="5891" max="5891" width="15.75" style="126" customWidth="1"/>
    <col min="5892" max="5892" width="58.125" style="126" customWidth="1"/>
    <col min="5893" max="5893" width="6.75" style="126" customWidth="1"/>
    <col min="5894" max="5894" width="15.25" style="126" bestFit="1" customWidth="1"/>
    <col min="5895" max="5895" width="17.375" style="126" bestFit="1" customWidth="1"/>
    <col min="5896" max="5896" width="15.25" style="126" bestFit="1" customWidth="1"/>
    <col min="5897" max="5897" width="7.125" style="126" bestFit="1" customWidth="1"/>
    <col min="5898" max="5898" width="11" style="126" bestFit="1" customWidth="1"/>
    <col min="5899" max="6146" width="9" style="126"/>
    <col min="6147" max="6147" width="15.75" style="126" customWidth="1"/>
    <col min="6148" max="6148" width="58.125" style="126" customWidth="1"/>
    <col min="6149" max="6149" width="6.75" style="126" customWidth="1"/>
    <col min="6150" max="6150" width="15.25" style="126" bestFit="1" customWidth="1"/>
    <col min="6151" max="6151" width="17.375" style="126" bestFit="1" customWidth="1"/>
    <col min="6152" max="6152" width="15.25" style="126" bestFit="1" customWidth="1"/>
    <col min="6153" max="6153" width="7.125" style="126" bestFit="1" customWidth="1"/>
    <col min="6154" max="6154" width="11" style="126" bestFit="1" customWidth="1"/>
    <col min="6155" max="6402" width="9" style="126"/>
    <col min="6403" max="6403" width="15.75" style="126" customWidth="1"/>
    <col min="6404" max="6404" width="58.125" style="126" customWidth="1"/>
    <col min="6405" max="6405" width="6.75" style="126" customWidth="1"/>
    <col min="6406" max="6406" width="15.25" style="126" bestFit="1" customWidth="1"/>
    <col min="6407" max="6407" width="17.375" style="126" bestFit="1" customWidth="1"/>
    <col min="6408" max="6408" width="15.25" style="126" bestFit="1" customWidth="1"/>
    <col min="6409" max="6409" width="7.125" style="126" bestFit="1" customWidth="1"/>
    <col min="6410" max="6410" width="11" style="126" bestFit="1" customWidth="1"/>
    <col min="6411" max="6658" width="9" style="126"/>
    <col min="6659" max="6659" width="15.75" style="126" customWidth="1"/>
    <col min="6660" max="6660" width="58.125" style="126" customWidth="1"/>
    <col min="6661" max="6661" width="6.75" style="126" customWidth="1"/>
    <col min="6662" max="6662" width="15.25" style="126" bestFit="1" customWidth="1"/>
    <col min="6663" max="6663" width="17.375" style="126" bestFit="1" customWidth="1"/>
    <col min="6664" max="6664" width="15.25" style="126" bestFit="1" customWidth="1"/>
    <col min="6665" max="6665" width="7.125" style="126" bestFit="1" customWidth="1"/>
    <col min="6666" max="6666" width="11" style="126" bestFit="1" customWidth="1"/>
    <col min="6667" max="6914" width="9" style="126"/>
    <col min="6915" max="6915" width="15.75" style="126" customWidth="1"/>
    <col min="6916" max="6916" width="58.125" style="126" customWidth="1"/>
    <col min="6917" max="6917" width="6.75" style="126" customWidth="1"/>
    <col min="6918" max="6918" width="15.25" style="126" bestFit="1" customWidth="1"/>
    <col min="6919" max="6919" width="17.375" style="126" bestFit="1" customWidth="1"/>
    <col min="6920" max="6920" width="15.25" style="126" bestFit="1" customWidth="1"/>
    <col min="6921" max="6921" width="7.125" style="126" bestFit="1" customWidth="1"/>
    <col min="6922" max="6922" width="11" style="126" bestFit="1" customWidth="1"/>
    <col min="6923" max="7170" width="9" style="126"/>
    <col min="7171" max="7171" width="15.75" style="126" customWidth="1"/>
    <col min="7172" max="7172" width="58.125" style="126" customWidth="1"/>
    <col min="7173" max="7173" width="6.75" style="126" customWidth="1"/>
    <col min="7174" max="7174" width="15.25" style="126" bestFit="1" customWidth="1"/>
    <col min="7175" max="7175" width="17.375" style="126" bestFit="1" customWidth="1"/>
    <col min="7176" max="7176" width="15.25" style="126" bestFit="1" customWidth="1"/>
    <col min="7177" max="7177" width="7.125" style="126" bestFit="1" customWidth="1"/>
    <col min="7178" max="7178" width="11" style="126" bestFit="1" customWidth="1"/>
    <col min="7179" max="7426" width="9" style="126"/>
    <col min="7427" max="7427" width="15.75" style="126" customWidth="1"/>
    <col min="7428" max="7428" width="58.125" style="126" customWidth="1"/>
    <col min="7429" max="7429" width="6.75" style="126" customWidth="1"/>
    <col min="7430" max="7430" width="15.25" style="126" bestFit="1" customWidth="1"/>
    <col min="7431" max="7431" width="17.375" style="126" bestFit="1" customWidth="1"/>
    <col min="7432" max="7432" width="15.25" style="126" bestFit="1" customWidth="1"/>
    <col min="7433" max="7433" width="7.125" style="126" bestFit="1" customWidth="1"/>
    <col min="7434" max="7434" width="11" style="126" bestFit="1" customWidth="1"/>
    <col min="7435" max="7682" width="9" style="126"/>
    <col min="7683" max="7683" width="15.75" style="126" customWidth="1"/>
    <col min="7684" max="7684" width="58.125" style="126" customWidth="1"/>
    <col min="7685" max="7685" width="6.75" style="126" customWidth="1"/>
    <col min="7686" max="7686" width="15.25" style="126" bestFit="1" customWidth="1"/>
    <col min="7687" max="7687" width="17.375" style="126" bestFit="1" customWidth="1"/>
    <col min="7688" max="7688" width="15.25" style="126" bestFit="1" customWidth="1"/>
    <col min="7689" max="7689" width="7.125" style="126" bestFit="1" customWidth="1"/>
    <col min="7690" max="7690" width="11" style="126" bestFit="1" customWidth="1"/>
    <col min="7691" max="7938" width="9" style="126"/>
    <col min="7939" max="7939" width="15.75" style="126" customWidth="1"/>
    <col min="7940" max="7940" width="58.125" style="126" customWidth="1"/>
    <col min="7941" max="7941" width="6.75" style="126" customWidth="1"/>
    <col min="7942" max="7942" width="15.25" style="126" bestFit="1" customWidth="1"/>
    <col min="7943" max="7943" width="17.375" style="126" bestFit="1" customWidth="1"/>
    <col min="7944" max="7944" width="15.25" style="126" bestFit="1" customWidth="1"/>
    <col min="7945" max="7945" width="7.125" style="126" bestFit="1" customWidth="1"/>
    <col min="7946" max="7946" width="11" style="126" bestFit="1" customWidth="1"/>
    <col min="7947" max="8194" width="9" style="126"/>
    <col min="8195" max="8195" width="15.75" style="126" customWidth="1"/>
    <col min="8196" max="8196" width="58.125" style="126" customWidth="1"/>
    <col min="8197" max="8197" width="6.75" style="126" customWidth="1"/>
    <col min="8198" max="8198" width="15.25" style="126" bestFit="1" customWidth="1"/>
    <col min="8199" max="8199" width="17.375" style="126" bestFit="1" customWidth="1"/>
    <col min="8200" max="8200" width="15.25" style="126" bestFit="1" customWidth="1"/>
    <col min="8201" max="8201" width="7.125" style="126" bestFit="1" customWidth="1"/>
    <col min="8202" max="8202" width="11" style="126" bestFit="1" customWidth="1"/>
    <col min="8203" max="8450" width="9" style="126"/>
    <col min="8451" max="8451" width="15.75" style="126" customWidth="1"/>
    <col min="8452" max="8452" width="58.125" style="126" customWidth="1"/>
    <col min="8453" max="8453" width="6.75" style="126" customWidth="1"/>
    <col min="8454" max="8454" width="15.25" style="126" bestFit="1" customWidth="1"/>
    <col min="8455" max="8455" width="17.375" style="126" bestFit="1" customWidth="1"/>
    <col min="8456" max="8456" width="15.25" style="126" bestFit="1" customWidth="1"/>
    <col min="8457" max="8457" width="7.125" style="126" bestFit="1" customWidth="1"/>
    <col min="8458" max="8458" width="11" style="126" bestFit="1" customWidth="1"/>
    <col min="8459" max="8706" width="9" style="126"/>
    <col min="8707" max="8707" width="15.75" style="126" customWidth="1"/>
    <col min="8708" max="8708" width="58.125" style="126" customWidth="1"/>
    <col min="8709" max="8709" width="6.75" style="126" customWidth="1"/>
    <col min="8710" max="8710" width="15.25" style="126" bestFit="1" customWidth="1"/>
    <col min="8711" max="8711" width="17.375" style="126" bestFit="1" customWidth="1"/>
    <col min="8712" max="8712" width="15.25" style="126" bestFit="1" customWidth="1"/>
    <col min="8713" max="8713" width="7.125" style="126" bestFit="1" customWidth="1"/>
    <col min="8714" max="8714" width="11" style="126" bestFit="1" customWidth="1"/>
    <col min="8715" max="8962" width="9" style="126"/>
    <col min="8963" max="8963" width="15.75" style="126" customWidth="1"/>
    <col min="8964" max="8964" width="58.125" style="126" customWidth="1"/>
    <col min="8965" max="8965" width="6.75" style="126" customWidth="1"/>
    <col min="8966" max="8966" width="15.25" style="126" bestFit="1" customWidth="1"/>
    <col min="8967" max="8967" width="17.375" style="126" bestFit="1" customWidth="1"/>
    <col min="8968" max="8968" width="15.25" style="126" bestFit="1" customWidth="1"/>
    <col min="8969" max="8969" width="7.125" style="126" bestFit="1" customWidth="1"/>
    <col min="8970" max="8970" width="11" style="126" bestFit="1" customWidth="1"/>
    <col min="8971" max="9218" width="9" style="126"/>
    <col min="9219" max="9219" width="15.75" style="126" customWidth="1"/>
    <col min="9220" max="9220" width="58.125" style="126" customWidth="1"/>
    <col min="9221" max="9221" width="6.75" style="126" customWidth="1"/>
    <col min="9222" max="9222" width="15.25" style="126" bestFit="1" customWidth="1"/>
    <col min="9223" max="9223" width="17.375" style="126" bestFit="1" customWidth="1"/>
    <col min="9224" max="9224" width="15.25" style="126" bestFit="1" customWidth="1"/>
    <col min="9225" max="9225" width="7.125" style="126" bestFit="1" customWidth="1"/>
    <col min="9226" max="9226" width="11" style="126" bestFit="1" customWidth="1"/>
    <col min="9227" max="9474" width="9" style="126"/>
    <col min="9475" max="9475" width="15.75" style="126" customWidth="1"/>
    <col min="9476" max="9476" width="58.125" style="126" customWidth="1"/>
    <col min="9477" max="9477" width="6.75" style="126" customWidth="1"/>
    <col min="9478" max="9478" width="15.25" style="126" bestFit="1" customWidth="1"/>
    <col min="9479" max="9479" width="17.375" style="126" bestFit="1" customWidth="1"/>
    <col min="9480" max="9480" width="15.25" style="126" bestFit="1" customWidth="1"/>
    <col min="9481" max="9481" width="7.125" style="126" bestFit="1" customWidth="1"/>
    <col min="9482" max="9482" width="11" style="126" bestFit="1" customWidth="1"/>
    <col min="9483" max="9730" width="9" style="126"/>
    <col min="9731" max="9731" width="15.75" style="126" customWidth="1"/>
    <col min="9732" max="9732" width="58.125" style="126" customWidth="1"/>
    <col min="9733" max="9733" width="6.75" style="126" customWidth="1"/>
    <col min="9734" max="9734" width="15.25" style="126" bestFit="1" customWidth="1"/>
    <col min="9735" max="9735" width="17.375" style="126" bestFit="1" customWidth="1"/>
    <col min="9736" max="9736" width="15.25" style="126" bestFit="1" customWidth="1"/>
    <col min="9737" max="9737" width="7.125" style="126" bestFit="1" customWidth="1"/>
    <col min="9738" max="9738" width="11" style="126" bestFit="1" customWidth="1"/>
    <col min="9739" max="9986" width="9" style="126"/>
    <col min="9987" max="9987" width="15.75" style="126" customWidth="1"/>
    <col min="9988" max="9988" width="58.125" style="126" customWidth="1"/>
    <col min="9989" max="9989" width="6.75" style="126" customWidth="1"/>
    <col min="9990" max="9990" width="15.25" style="126" bestFit="1" customWidth="1"/>
    <col min="9991" max="9991" width="17.375" style="126" bestFit="1" customWidth="1"/>
    <col min="9992" max="9992" width="15.25" style="126" bestFit="1" customWidth="1"/>
    <col min="9993" max="9993" width="7.125" style="126" bestFit="1" customWidth="1"/>
    <col min="9994" max="9994" width="11" style="126" bestFit="1" customWidth="1"/>
    <col min="9995" max="10242" width="9" style="126"/>
    <col min="10243" max="10243" width="15.75" style="126" customWidth="1"/>
    <col min="10244" max="10244" width="58.125" style="126" customWidth="1"/>
    <col min="10245" max="10245" width="6.75" style="126" customWidth="1"/>
    <col min="10246" max="10246" width="15.25" style="126" bestFit="1" customWidth="1"/>
    <col min="10247" max="10247" width="17.375" style="126" bestFit="1" customWidth="1"/>
    <col min="10248" max="10248" width="15.25" style="126" bestFit="1" customWidth="1"/>
    <col min="10249" max="10249" width="7.125" style="126" bestFit="1" customWidth="1"/>
    <col min="10250" max="10250" width="11" style="126" bestFit="1" customWidth="1"/>
    <col min="10251" max="10498" width="9" style="126"/>
    <col min="10499" max="10499" width="15.75" style="126" customWidth="1"/>
    <col min="10500" max="10500" width="58.125" style="126" customWidth="1"/>
    <col min="10501" max="10501" width="6.75" style="126" customWidth="1"/>
    <col min="10502" max="10502" width="15.25" style="126" bestFit="1" customWidth="1"/>
    <col min="10503" max="10503" width="17.375" style="126" bestFit="1" customWidth="1"/>
    <col min="10504" max="10504" width="15.25" style="126" bestFit="1" customWidth="1"/>
    <col min="10505" max="10505" width="7.125" style="126" bestFit="1" customWidth="1"/>
    <col min="10506" max="10506" width="11" style="126" bestFit="1" customWidth="1"/>
    <col min="10507" max="10754" width="9" style="126"/>
    <col min="10755" max="10755" width="15.75" style="126" customWidth="1"/>
    <col min="10756" max="10756" width="58.125" style="126" customWidth="1"/>
    <col min="10757" max="10757" width="6.75" style="126" customWidth="1"/>
    <col min="10758" max="10758" width="15.25" style="126" bestFit="1" customWidth="1"/>
    <col min="10759" max="10759" width="17.375" style="126" bestFit="1" customWidth="1"/>
    <col min="10760" max="10760" width="15.25" style="126" bestFit="1" customWidth="1"/>
    <col min="10761" max="10761" width="7.125" style="126" bestFit="1" customWidth="1"/>
    <col min="10762" max="10762" width="11" style="126" bestFit="1" customWidth="1"/>
    <col min="10763" max="11010" width="9" style="126"/>
    <col min="11011" max="11011" width="15.75" style="126" customWidth="1"/>
    <col min="11012" max="11012" width="58.125" style="126" customWidth="1"/>
    <col min="11013" max="11013" width="6.75" style="126" customWidth="1"/>
    <col min="11014" max="11014" width="15.25" style="126" bestFit="1" customWidth="1"/>
    <col min="11015" max="11015" width="17.375" style="126" bestFit="1" customWidth="1"/>
    <col min="11016" max="11016" width="15.25" style="126" bestFit="1" customWidth="1"/>
    <col min="11017" max="11017" width="7.125" style="126" bestFit="1" customWidth="1"/>
    <col min="11018" max="11018" width="11" style="126" bestFit="1" customWidth="1"/>
    <col min="11019" max="11266" width="9" style="126"/>
    <col min="11267" max="11267" width="15.75" style="126" customWidth="1"/>
    <col min="11268" max="11268" width="58.125" style="126" customWidth="1"/>
    <col min="11269" max="11269" width="6.75" style="126" customWidth="1"/>
    <col min="11270" max="11270" width="15.25" style="126" bestFit="1" customWidth="1"/>
    <col min="11271" max="11271" width="17.375" style="126" bestFit="1" customWidth="1"/>
    <col min="11272" max="11272" width="15.25" style="126" bestFit="1" customWidth="1"/>
    <col min="11273" max="11273" width="7.125" style="126" bestFit="1" customWidth="1"/>
    <col min="11274" max="11274" width="11" style="126" bestFit="1" customWidth="1"/>
    <col min="11275" max="11522" width="9" style="126"/>
    <col min="11523" max="11523" width="15.75" style="126" customWidth="1"/>
    <col min="11524" max="11524" width="58.125" style="126" customWidth="1"/>
    <col min="11525" max="11525" width="6.75" style="126" customWidth="1"/>
    <col min="11526" max="11526" width="15.25" style="126" bestFit="1" customWidth="1"/>
    <col min="11527" max="11527" width="17.375" style="126" bestFit="1" customWidth="1"/>
    <col min="11528" max="11528" width="15.25" style="126" bestFit="1" customWidth="1"/>
    <col min="11529" max="11529" width="7.125" style="126" bestFit="1" customWidth="1"/>
    <col min="11530" max="11530" width="11" style="126" bestFit="1" customWidth="1"/>
    <col min="11531" max="11778" width="9" style="126"/>
    <col min="11779" max="11779" width="15.75" style="126" customWidth="1"/>
    <col min="11780" max="11780" width="58.125" style="126" customWidth="1"/>
    <col min="11781" max="11781" width="6.75" style="126" customWidth="1"/>
    <col min="11782" max="11782" width="15.25" style="126" bestFit="1" customWidth="1"/>
    <col min="11783" max="11783" width="17.375" style="126" bestFit="1" customWidth="1"/>
    <col min="11784" max="11784" width="15.25" style="126" bestFit="1" customWidth="1"/>
    <col min="11785" max="11785" width="7.125" style="126" bestFit="1" customWidth="1"/>
    <col min="11786" max="11786" width="11" style="126" bestFit="1" customWidth="1"/>
    <col min="11787" max="12034" width="9" style="126"/>
    <col min="12035" max="12035" width="15.75" style="126" customWidth="1"/>
    <col min="12036" max="12036" width="58.125" style="126" customWidth="1"/>
    <col min="12037" max="12037" width="6.75" style="126" customWidth="1"/>
    <col min="12038" max="12038" width="15.25" style="126" bestFit="1" customWidth="1"/>
    <col min="12039" max="12039" width="17.375" style="126" bestFit="1" customWidth="1"/>
    <col min="12040" max="12040" width="15.25" style="126" bestFit="1" customWidth="1"/>
    <col min="12041" max="12041" width="7.125" style="126" bestFit="1" customWidth="1"/>
    <col min="12042" max="12042" width="11" style="126" bestFit="1" customWidth="1"/>
    <col min="12043" max="12290" width="9" style="126"/>
    <col min="12291" max="12291" width="15.75" style="126" customWidth="1"/>
    <col min="12292" max="12292" width="58.125" style="126" customWidth="1"/>
    <col min="12293" max="12293" width="6.75" style="126" customWidth="1"/>
    <col min="12294" max="12294" width="15.25" style="126" bestFit="1" customWidth="1"/>
    <col min="12295" max="12295" width="17.375" style="126" bestFit="1" customWidth="1"/>
    <col min="12296" max="12296" width="15.25" style="126" bestFit="1" customWidth="1"/>
    <col min="12297" max="12297" width="7.125" style="126" bestFit="1" customWidth="1"/>
    <col min="12298" max="12298" width="11" style="126" bestFit="1" customWidth="1"/>
    <col min="12299" max="12546" width="9" style="126"/>
    <col min="12547" max="12547" width="15.75" style="126" customWidth="1"/>
    <col min="12548" max="12548" width="58.125" style="126" customWidth="1"/>
    <col min="12549" max="12549" width="6.75" style="126" customWidth="1"/>
    <col min="12550" max="12550" width="15.25" style="126" bestFit="1" customWidth="1"/>
    <col min="12551" max="12551" width="17.375" style="126" bestFit="1" customWidth="1"/>
    <col min="12552" max="12552" width="15.25" style="126" bestFit="1" customWidth="1"/>
    <col min="12553" max="12553" width="7.125" style="126" bestFit="1" customWidth="1"/>
    <col min="12554" max="12554" width="11" style="126" bestFit="1" customWidth="1"/>
    <col min="12555" max="12802" width="9" style="126"/>
    <col min="12803" max="12803" width="15.75" style="126" customWidth="1"/>
    <col min="12804" max="12804" width="58.125" style="126" customWidth="1"/>
    <col min="12805" max="12805" width="6.75" style="126" customWidth="1"/>
    <col min="12806" max="12806" width="15.25" style="126" bestFit="1" customWidth="1"/>
    <col min="12807" max="12807" width="17.375" style="126" bestFit="1" customWidth="1"/>
    <col min="12808" max="12808" width="15.25" style="126" bestFit="1" customWidth="1"/>
    <col min="12809" max="12809" width="7.125" style="126" bestFit="1" customWidth="1"/>
    <col min="12810" max="12810" width="11" style="126" bestFit="1" customWidth="1"/>
    <col min="12811" max="13058" width="9" style="126"/>
    <col min="13059" max="13059" width="15.75" style="126" customWidth="1"/>
    <col min="13060" max="13060" width="58.125" style="126" customWidth="1"/>
    <col min="13061" max="13061" width="6.75" style="126" customWidth="1"/>
    <col min="13062" max="13062" width="15.25" style="126" bestFit="1" customWidth="1"/>
    <col min="13063" max="13063" width="17.375" style="126" bestFit="1" customWidth="1"/>
    <col min="13064" max="13064" width="15.25" style="126" bestFit="1" customWidth="1"/>
    <col min="13065" max="13065" width="7.125" style="126" bestFit="1" customWidth="1"/>
    <col min="13066" max="13066" width="11" style="126" bestFit="1" customWidth="1"/>
    <col min="13067" max="13314" width="9" style="126"/>
    <col min="13315" max="13315" width="15.75" style="126" customWidth="1"/>
    <col min="13316" max="13316" width="58.125" style="126" customWidth="1"/>
    <col min="13317" max="13317" width="6.75" style="126" customWidth="1"/>
    <col min="13318" max="13318" width="15.25" style="126" bestFit="1" customWidth="1"/>
    <col min="13319" max="13319" width="17.375" style="126" bestFit="1" customWidth="1"/>
    <col min="13320" max="13320" width="15.25" style="126" bestFit="1" customWidth="1"/>
    <col min="13321" max="13321" width="7.125" style="126" bestFit="1" customWidth="1"/>
    <col min="13322" max="13322" width="11" style="126" bestFit="1" customWidth="1"/>
    <col min="13323" max="13570" width="9" style="126"/>
    <col min="13571" max="13571" width="15.75" style="126" customWidth="1"/>
    <col min="13572" max="13572" width="58.125" style="126" customWidth="1"/>
    <col min="13573" max="13573" width="6.75" style="126" customWidth="1"/>
    <col min="13574" max="13574" width="15.25" style="126" bestFit="1" customWidth="1"/>
    <col min="13575" max="13575" width="17.375" style="126" bestFit="1" customWidth="1"/>
    <col min="13576" max="13576" width="15.25" style="126" bestFit="1" customWidth="1"/>
    <col min="13577" max="13577" width="7.125" style="126" bestFit="1" customWidth="1"/>
    <col min="13578" max="13578" width="11" style="126" bestFit="1" customWidth="1"/>
    <col min="13579" max="13826" width="9" style="126"/>
    <col min="13827" max="13827" width="15.75" style="126" customWidth="1"/>
    <col min="13828" max="13828" width="58.125" style="126" customWidth="1"/>
    <col min="13829" max="13829" width="6.75" style="126" customWidth="1"/>
    <col min="13830" max="13830" width="15.25" style="126" bestFit="1" customWidth="1"/>
    <col min="13831" max="13831" width="17.375" style="126" bestFit="1" customWidth="1"/>
    <col min="13832" max="13832" width="15.25" style="126" bestFit="1" customWidth="1"/>
    <col min="13833" max="13833" width="7.125" style="126" bestFit="1" customWidth="1"/>
    <col min="13834" max="13834" width="11" style="126" bestFit="1" customWidth="1"/>
    <col min="13835" max="14082" width="9" style="126"/>
    <col min="14083" max="14083" width="15.75" style="126" customWidth="1"/>
    <col min="14084" max="14084" width="58.125" style="126" customWidth="1"/>
    <col min="14085" max="14085" width="6.75" style="126" customWidth="1"/>
    <col min="14086" max="14086" width="15.25" style="126" bestFit="1" customWidth="1"/>
    <col min="14087" max="14087" width="17.375" style="126" bestFit="1" customWidth="1"/>
    <col min="14088" max="14088" width="15.25" style="126" bestFit="1" customWidth="1"/>
    <col min="14089" max="14089" width="7.125" style="126" bestFit="1" customWidth="1"/>
    <col min="14090" max="14090" width="11" style="126" bestFit="1" customWidth="1"/>
    <col min="14091" max="14338" width="9" style="126"/>
    <col min="14339" max="14339" width="15.75" style="126" customWidth="1"/>
    <col min="14340" max="14340" width="58.125" style="126" customWidth="1"/>
    <col min="14341" max="14341" width="6.75" style="126" customWidth="1"/>
    <col min="14342" max="14342" width="15.25" style="126" bestFit="1" customWidth="1"/>
    <col min="14343" max="14343" width="17.375" style="126" bestFit="1" customWidth="1"/>
    <col min="14344" max="14344" width="15.25" style="126" bestFit="1" customWidth="1"/>
    <col min="14345" max="14345" width="7.125" style="126" bestFit="1" customWidth="1"/>
    <col min="14346" max="14346" width="11" style="126" bestFit="1" customWidth="1"/>
    <col min="14347" max="14594" width="9" style="126"/>
    <col min="14595" max="14595" width="15.75" style="126" customWidth="1"/>
    <col min="14596" max="14596" width="58.125" style="126" customWidth="1"/>
    <col min="14597" max="14597" width="6.75" style="126" customWidth="1"/>
    <col min="14598" max="14598" width="15.25" style="126" bestFit="1" customWidth="1"/>
    <col min="14599" max="14599" width="17.375" style="126" bestFit="1" customWidth="1"/>
    <col min="14600" max="14600" width="15.25" style="126" bestFit="1" customWidth="1"/>
    <col min="14601" max="14601" width="7.125" style="126" bestFit="1" customWidth="1"/>
    <col min="14602" max="14602" width="11" style="126" bestFit="1" customWidth="1"/>
    <col min="14603" max="14850" width="9" style="126"/>
    <col min="14851" max="14851" width="15.75" style="126" customWidth="1"/>
    <col min="14852" max="14852" width="58.125" style="126" customWidth="1"/>
    <col min="14853" max="14853" width="6.75" style="126" customWidth="1"/>
    <col min="14854" max="14854" width="15.25" style="126" bestFit="1" customWidth="1"/>
    <col min="14855" max="14855" width="17.375" style="126" bestFit="1" customWidth="1"/>
    <col min="14856" max="14856" width="15.25" style="126" bestFit="1" customWidth="1"/>
    <col min="14857" max="14857" width="7.125" style="126" bestFit="1" customWidth="1"/>
    <col min="14858" max="14858" width="11" style="126" bestFit="1" customWidth="1"/>
    <col min="14859" max="15106" width="9" style="126"/>
    <col min="15107" max="15107" width="15.75" style="126" customWidth="1"/>
    <col min="15108" max="15108" width="58.125" style="126" customWidth="1"/>
    <col min="15109" max="15109" width="6.75" style="126" customWidth="1"/>
    <col min="15110" max="15110" width="15.25" style="126" bestFit="1" customWidth="1"/>
    <col min="15111" max="15111" width="17.375" style="126" bestFit="1" customWidth="1"/>
    <col min="15112" max="15112" width="15.25" style="126" bestFit="1" customWidth="1"/>
    <col min="15113" max="15113" width="7.125" style="126" bestFit="1" customWidth="1"/>
    <col min="15114" max="15114" width="11" style="126" bestFit="1" customWidth="1"/>
    <col min="15115" max="15362" width="9" style="126"/>
    <col min="15363" max="15363" width="15.75" style="126" customWidth="1"/>
    <col min="15364" max="15364" width="58.125" style="126" customWidth="1"/>
    <col min="15365" max="15365" width="6.75" style="126" customWidth="1"/>
    <col min="15366" max="15366" width="15.25" style="126" bestFit="1" customWidth="1"/>
    <col min="15367" max="15367" width="17.375" style="126" bestFit="1" customWidth="1"/>
    <col min="15368" max="15368" width="15.25" style="126" bestFit="1" customWidth="1"/>
    <col min="15369" max="15369" width="7.125" style="126" bestFit="1" customWidth="1"/>
    <col min="15370" max="15370" width="11" style="126" bestFit="1" customWidth="1"/>
    <col min="15371" max="15618" width="9" style="126"/>
    <col min="15619" max="15619" width="15.75" style="126" customWidth="1"/>
    <col min="15620" max="15620" width="58.125" style="126" customWidth="1"/>
    <col min="15621" max="15621" width="6.75" style="126" customWidth="1"/>
    <col min="15622" max="15622" width="15.25" style="126" bestFit="1" customWidth="1"/>
    <col min="15623" max="15623" width="17.375" style="126" bestFit="1" customWidth="1"/>
    <col min="15624" max="15624" width="15.25" style="126" bestFit="1" customWidth="1"/>
    <col min="15625" max="15625" width="7.125" style="126" bestFit="1" customWidth="1"/>
    <col min="15626" max="15626" width="11" style="126" bestFit="1" customWidth="1"/>
    <col min="15627" max="15874" width="9" style="126"/>
    <col min="15875" max="15875" width="15.75" style="126" customWidth="1"/>
    <col min="15876" max="15876" width="58.125" style="126" customWidth="1"/>
    <col min="15877" max="15877" width="6.75" style="126" customWidth="1"/>
    <col min="15878" max="15878" width="15.25" style="126" bestFit="1" customWidth="1"/>
    <col min="15879" max="15879" width="17.375" style="126" bestFit="1" customWidth="1"/>
    <col min="15880" max="15880" width="15.25" style="126" bestFit="1" customWidth="1"/>
    <col min="15881" max="15881" width="7.125" style="126" bestFit="1" customWidth="1"/>
    <col min="15882" max="15882" width="11" style="126" bestFit="1" customWidth="1"/>
    <col min="15883" max="16130" width="9" style="126"/>
    <col min="16131" max="16131" width="15.75" style="126" customWidth="1"/>
    <col min="16132" max="16132" width="58.125" style="126" customWidth="1"/>
    <col min="16133" max="16133" width="6.75" style="126" customWidth="1"/>
    <col min="16134" max="16134" width="15.25" style="126" bestFit="1" customWidth="1"/>
    <col min="16135" max="16135" width="17.375" style="126" bestFit="1" customWidth="1"/>
    <col min="16136" max="16136" width="15.25" style="126" bestFit="1" customWidth="1"/>
    <col min="16137" max="16137" width="7.125" style="126" bestFit="1" customWidth="1"/>
    <col min="16138" max="16138" width="11" style="126" bestFit="1" customWidth="1"/>
    <col min="16139" max="16384" width="9" style="126"/>
  </cols>
  <sheetData>
    <row r="1" spans="2:10" ht="14.25" thickBot="1"/>
    <row r="2" spans="2:10" ht="15" thickTop="1" thickBot="1">
      <c r="B2" s="127" t="s">
        <v>2411</v>
      </c>
      <c r="C2" s="128"/>
      <c r="D2" s="128"/>
      <c r="E2" s="128"/>
      <c r="F2" s="128"/>
      <c r="G2" s="128"/>
      <c r="H2" s="128"/>
      <c r="I2" s="128"/>
      <c r="J2" s="129"/>
    </row>
    <row r="3" spans="2:10" ht="14.25" thickTop="1">
      <c r="B3" s="130" t="s">
        <v>1</v>
      </c>
      <c r="C3" s="131" t="s">
        <v>2412</v>
      </c>
      <c r="D3" s="131" t="s">
        <v>3</v>
      </c>
      <c r="E3" s="131" t="s">
        <v>4</v>
      </c>
      <c r="F3" s="131" t="s">
        <v>5</v>
      </c>
      <c r="G3" s="131" t="s">
        <v>7</v>
      </c>
      <c r="H3" s="131" t="s">
        <v>8</v>
      </c>
      <c r="I3" s="131" t="s">
        <v>1766</v>
      </c>
      <c r="J3" s="132" t="s">
        <v>1767</v>
      </c>
    </row>
    <row r="4" spans="2:10">
      <c r="B4" s="175"/>
      <c r="C4" s="176"/>
      <c r="D4" s="177" t="s">
        <v>2413</v>
      </c>
      <c r="E4" s="138" t="s">
        <v>2398</v>
      </c>
      <c r="F4" s="171">
        <v>105560</v>
      </c>
      <c r="G4" s="171">
        <v>8445</v>
      </c>
      <c r="H4" s="171">
        <v>114005</v>
      </c>
      <c r="I4" s="138"/>
      <c r="J4" s="141"/>
    </row>
    <row r="5" spans="2:10">
      <c r="B5" s="178"/>
      <c r="C5" s="179"/>
      <c r="D5" s="180" t="s">
        <v>2414</v>
      </c>
      <c r="E5" s="168" t="s">
        <v>2357</v>
      </c>
      <c r="F5" s="169">
        <v>57600</v>
      </c>
      <c r="G5" s="169">
        <v>4608</v>
      </c>
      <c r="H5" s="170">
        <f>SUM(F5,G5)</f>
        <v>62208</v>
      </c>
      <c r="I5" s="168"/>
      <c r="J5" s="181"/>
    </row>
    <row r="6" spans="2:10" ht="14.25" thickBot="1">
      <c r="B6" s="178"/>
      <c r="C6" s="179"/>
      <c r="D6" s="180"/>
      <c r="E6" s="168"/>
      <c r="F6" s="169"/>
      <c r="G6" s="169"/>
      <c r="H6" s="169"/>
      <c r="I6" s="168"/>
      <c r="J6" s="181"/>
    </row>
    <row r="7" spans="2:10" ht="15" thickTop="1" thickBot="1">
      <c r="B7" s="234" t="s">
        <v>1593</v>
      </c>
      <c r="C7" s="235"/>
      <c r="D7" s="235"/>
      <c r="E7" s="236"/>
      <c r="F7" s="164">
        <f>SUM(F4:F6)</f>
        <v>163160</v>
      </c>
      <c r="G7" s="164">
        <f>SUM(G4:G6)</f>
        <v>13053</v>
      </c>
      <c r="H7" s="164">
        <f>SUM(H4:H6)</f>
        <v>176213</v>
      </c>
      <c r="I7" s="165"/>
      <c r="J7" s="166"/>
    </row>
    <row r="8" spans="2:10" ht="14.25" thickTop="1"/>
  </sheetData>
  <mergeCells count="1">
    <mergeCell ref="B7:E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B1:K157"/>
  <sheetViews>
    <sheetView zoomScale="70" zoomScaleNormal="70" workbookViewId="0">
      <selection activeCell="D9" sqref="D9"/>
    </sheetView>
  </sheetViews>
  <sheetFormatPr defaultRowHeight="13.5"/>
  <cols>
    <col min="3" max="3" width="13.625" bestFit="1" customWidth="1"/>
    <col min="4" max="4" width="108.875"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23</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2415</v>
      </c>
      <c r="D4" s="1" t="s">
        <v>2416</v>
      </c>
      <c r="E4" s="1" t="s">
        <v>1620</v>
      </c>
      <c r="F4" s="10">
        <v>228475</v>
      </c>
      <c r="G4" s="10">
        <v>0</v>
      </c>
      <c r="H4" s="10">
        <v>18278</v>
      </c>
      <c r="I4" s="10">
        <v>246753</v>
      </c>
      <c r="J4" s="1"/>
      <c r="K4" s="5"/>
    </row>
    <row r="5" spans="2:11">
      <c r="B5" s="8"/>
      <c r="C5" s="1" t="s">
        <v>2417</v>
      </c>
      <c r="D5" s="1" t="s">
        <v>2418</v>
      </c>
      <c r="E5" s="1" t="s">
        <v>1620</v>
      </c>
      <c r="F5" s="10">
        <v>237250</v>
      </c>
      <c r="G5" s="10">
        <v>0</v>
      </c>
      <c r="H5" s="10">
        <v>18980</v>
      </c>
      <c r="I5" s="10">
        <v>256230</v>
      </c>
      <c r="J5" s="1"/>
      <c r="K5" s="5"/>
    </row>
    <row r="6" spans="2:11">
      <c r="B6" s="8"/>
      <c r="C6" s="1" t="s">
        <v>2419</v>
      </c>
      <c r="D6" s="1" t="s">
        <v>2420</v>
      </c>
      <c r="E6" s="1" t="s">
        <v>1620</v>
      </c>
      <c r="F6" s="10">
        <v>264750</v>
      </c>
      <c r="G6" s="10">
        <v>0</v>
      </c>
      <c r="H6" s="10">
        <v>21180</v>
      </c>
      <c r="I6" s="10">
        <v>285930</v>
      </c>
      <c r="J6" s="1"/>
      <c r="K6" s="5"/>
    </row>
    <row r="7" spans="2:11">
      <c r="B7" s="8"/>
      <c r="C7" s="1" t="s">
        <v>2421</v>
      </c>
      <c r="D7" s="1" t="s">
        <v>2422</v>
      </c>
      <c r="E7" s="1" t="s">
        <v>1620</v>
      </c>
      <c r="F7" s="10">
        <v>88806</v>
      </c>
      <c r="G7" s="10">
        <v>0</v>
      </c>
      <c r="H7" s="10">
        <v>7104</v>
      </c>
      <c r="I7" s="10">
        <v>95910</v>
      </c>
      <c r="J7" s="1"/>
      <c r="K7" s="5"/>
    </row>
    <row r="8" spans="2:11">
      <c r="B8" s="8"/>
      <c r="C8" s="1" t="s">
        <v>2423</v>
      </c>
      <c r="D8" s="1" t="s">
        <v>2424</v>
      </c>
      <c r="E8" s="1" t="s">
        <v>1620</v>
      </c>
      <c r="F8" s="10">
        <v>271781</v>
      </c>
      <c r="G8" s="10">
        <v>0</v>
      </c>
      <c r="H8" s="10">
        <v>21742</v>
      </c>
      <c r="I8" s="10">
        <v>293523</v>
      </c>
      <c r="J8" s="1"/>
      <c r="K8" s="5"/>
    </row>
    <row r="9" spans="2:11">
      <c r="B9" s="8"/>
      <c r="C9" s="1" t="s">
        <v>2425</v>
      </c>
      <c r="D9" s="1" t="s">
        <v>2416</v>
      </c>
      <c r="E9" s="1" t="s">
        <v>1620</v>
      </c>
      <c r="F9" s="10">
        <v>256125</v>
      </c>
      <c r="G9" s="10">
        <v>0</v>
      </c>
      <c r="H9" s="10">
        <v>20490</v>
      </c>
      <c r="I9" s="10">
        <v>276615</v>
      </c>
      <c r="J9" s="1"/>
      <c r="K9" s="5"/>
    </row>
    <row r="10" spans="2:11">
      <c r="B10" s="8"/>
      <c r="C10" s="1" t="s">
        <v>2426</v>
      </c>
      <c r="D10" s="1" t="s">
        <v>2427</v>
      </c>
      <c r="E10" s="1" t="s">
        <v>1620</v>
      </c>
      <c r="F10" s="10">
        <v>136800</v>
      </c>
      <c r="G10" s="10">
        <v>0</v>
      </c>
      <c r="H10" s="10">
        <v>10944</v>
      </c>
      <c r="I10" s="10">
        <v>147744</v>
      </c>
      <c r="J10" s="1"/>
      <c r="K10" s="5"/>
    </row>
    <row r="11" spans="2:11">
      <c r="B11" s="8"/>
      <c r="C11" s="1" t="s">
        <v>2428</v>
      </c>
      <c r="D11" s="1" t="s">
        <v>2429</v>
      </c>
      <c r="E11" s="1" t="s">
        <v>1620</v>
      </c>
      <c r="F11" s="10">
        <v>165750</v>
      </c>
      <c r="G11" s="10">
        <v>0</v>
      </c>
      <c r="H11" s="10">
        <v>13260</v>
      </c>
      <c r="I11" s="10">
        <v>179010</v>
      </c>
      <c r="J11" s="1"/>
      <c r="K11" s="5"/>
    </row>
    <row r="12" spans="2:11">
      <c r="B12" s="8"/>
      <c r="C12" s="1" t="s">
        <v>2430</v>
      </c>
      <c r="D12" s="1" t="s">
        <v>2431</v>
      </c>
      <c r="E12" s="1" t="s">
        <v>2432</v>
      </c>
      <c r="F12" s="10">
        <v>296400</v>
      </c>
      <c r="G12" s="10">
        <v>0</v>
      </c>
      <c r="H12" s="10">
        <v>23712</v>
      </c>
      <c r="I12" s="10">
        <v>320112</v>
      </c>
      <c r="J12" s="1"/>
      <c r="K12" s="5"/>
    </row>
    <row r="13" spans="2:11">
      <c r="B13" s="8"/>
      <c r="C13" s="1" t="s">
        <v>2433</v>
      </c>
      <c r="D13" s="1" t="s">
        <v>2434</v>
      </c>
      <c r="E13" s="1" t="s">
        <v>2432</v>
      </c>
      <c r="F13" s="10">
        <v>226875</v>
      </c>
      <c r="G13" s="10">
        <v>0</v>
      </c>
      <c r="H13" s="10">
        <v>18150</v>
      </c>
      <c r="I13" s="10">
        <v>245025</v>
      </c>
      <c r="J13" s="1"/>
      <c r="K13" s="5"/>
    </row>
    <row r="14" spans="2:11">
      <c r="B14" s="8"/>
      <c r="C14" s="1" t="s">
        <v>2435</v>
      </c>
      <c r="D14" s="1" t="s">
        <v>2436</v>
      </c>
      <c r="E14" s="1" t="s">
        <v>2432</v>
      </c>
      <c r="F14" s="10">
        <v>287950</v>
      </c>
      <c r="G14" s="10">
        <v>0</v>
      </c>
      <c r="H14" s="10">
        <v>23036</v>
      </c>
      <c r="I14" s="10">
        <v>310986</v>
      </c>
      <c r="J14" s="1"/>
      <c r="K14" s="5"/>
    </row>
    <row r="15" spans="2:11">
      <c r="B15" s="8"/>
      <c r="C15" s="1" t="s">
        <v>2437</v>
      </c>
      <c r="D15" s="1" t="s">
        <v>2438</v>
      </c>
      <c r="E15" s="1" t="s">
        <v>2432</v>
      </c>
      <c r="F15" s="10">
        <v>96800</v>
      </c>
      <c r="G15" s="10">
        <v>0</v>
      </c>
      <c r="H15" s="10">
        <v>7744</v>
      </c>
      <c r="I15" s="10">
        <v>104544</v>
      </c>
      <c r="J15" s="1"/>
      <c r="K15" s="5"/>
    </row>
    <row r="16" spans="2:11">
      <c r="B16" s="8"/>
      <c r="C16" s="1" t="s">
        <v>2439</v>
      </c>
      <c r="D16" s="1" t="s">
        <v>2440</v>
      </c>
      <c r="E16" s="1" t="s">
        <v>2432</v>
      </c>
      <c r="F16" s="10">
        <v>89525</v>
      </c>
      <c r="G16" s="10">
        <v>875</v>
      </c>
      <c r="H16" s="10">
        <v>7092</v>
      </c>
      <c r="I16" s="10">
        <v>96617</v>
      </c>
      <c r="J16" s="1"/>
      <c r="K16" s="5"/>
    </row>
    <row r="17" spans="2:11">
      <c r="B17" s="8"/>
      <c r="C17" s="1" t="s">
        <v>2441</v>
      </c>
      <c r="D17" s="1" t="s">
        <v>2442</v>
      </c>
      <c r="E17" s="1" t="s">
        <v>2432</v>
      </c>
      <c r="F17" s="10">
        <v>182400</v>
      </c>
      <c r="G17" s="10">
        <v>0</v>
      </c>
      <c r="H17" s="10">
        <v>14592</v>
      </c>
      <c r="I17" s="10">
        <v>196992</v>
      </c>
      <c r="J17" s="1"/>
      <c r="K17" s="5"/>
    </row>
    <row r="18" spans="2:11">
      <c r="B18" s="8"/>
      <c r="C18" s="1" t="s">
        <v>2443</v>
      </c>
      <c r="D18" s="1" t="s">
        <v>2444</v>
      </c>
      <c r="E18" s="1" t="s">
        <v>2432</v>
      </c>
      <c r="F18" s="10">
        <v>237800</v>
      </c>
      <c r="G18" s="10">
        <v>13000</v>
      </c>
      <c r="H18" s="10">
        <v>17984</v>
      </c>
      <c r="I18" s="10">
        <v>255784</v>
      </c>
      <c r="J18" s="1"/>
      <c r="K18" s="5"/>
    </row>
    <row r="19" spans="2:11">
      <c r="B19" s="8"/>
      <c r="C19" s="1" t="s">
        <v>2445</v>
      </c>
      <c r="D19" s="1" t="s">
        <v>2446</v>
      </c>
      <c r="E19" s="1" t="s">
        <v>1622</v>
      </c>
      <c r="F19" s="10">
        <v>311631</v>
      </c>
      <c r="G19" s="10">
        <v>0</v>
      </c>
      <c r="H19" s="10">
        <v>24930</v>
      </c>
      <c r="I19" s="10">
        <v>336561</v>
      </c>
      <c r="J19" s="1"/>
      <c r="K19" s="5"/>
    </row>
    <row r="20" spans="2:11">
      <c r="B20" s="8"/>
      <c r="C20" s="1" t="s">
        <v>2447</v>
      </c>
      <c r="D20" s="1" t="s">
        <v>2448</v>
      </c>
      <c r="E20" s="1" t="s">
        <v>1622</v>
      </c>
      <c r="F20" s="10">
        <v>253988</v>
      </c>
      <c r="G20" s="10">
        <v>0</v>
      </c>
      <c r="H20" s="10">
        <v>20319</v>
      </c>
      <c r="I20" s="10">
        <v>274307</v>
      </c>
      <c r="J20" s="1"/>
      <c r="K20" s="5"/>
    </row>
    <row r="21" spans="2:11">
      <c r="B21" s="8"/>
      <c r="C21" s="1" t="s">
        <v>2449</v>
      </c>
      <c r="D21" s="1" t="s">
        <v>2450</v>
      </c>
      <c r="E21" s="1" t="s">
        <v>1622</v>
      </c>
      <c r="F21" s="10">
        <v>431231</v>
      </c>
      <c r="G21" s="10">
        <v>0</v>
      </c>
      <c r="H21" s="10">
        <v>34498</v>
      </c>
      <c r="I21" s="10">
        <v>465729</v>
      </c>
      <c r="J21" s="1"/>
      <c r="K21" s="5"/>
    </row>
    <row r="22" spans="2:11">
      <c r="B22" s="8"/>
      <c r="C22" s="1" t="s">
        <v>2451</v>
      </c>
      <c r="D22" s="1" t="s">
        <v>2452</v>
      </c>
      <c r="E22" s="1" t="s">
        <v>1622</v>
      </c>
      <c r="F22" s="10">
        <v>216938</v>
      </c>
      <c r="G22" s="10">
        <v>0</v>
      </c>
      <c r="H22" s="10">
        <v>17355</v>
      </c>
      <c r="I22" s="10">
        <v>234293</v>
      </c>
      <c r="J22" s="1"/>
      <c r="K22" s="5"/>
    </row>
    <row r="23" spans="2:11">
      <c r="B23" s="8"/>
      <c r="C23" s="1" t="s">
        <v>2453</v>
      </c>
      <c r="D23" s="1" t="s">
        <v>2454</v>
      </c>
      <c r="E23" s="1" t="s">
        <v>1622</v>
      </c>
      <c r="F23" s="10">
        <v>9375</v>
      </c>
      <c r="G23" s="10">
        <v>0</v>
      </c>
      <c r="H23" s="10">
        <v>750</v>
      </c>
      <c r="I23" s="10">
        <v>10125</v>
      </c>
      <c r="J23" s="1"/>
      <c r="K23" s="5"/>
    </row>
    <row r="24" spans="2:11">
      <c r="B24" s="8"/>
      <c r="C24" s="1" t="s">
        <v>2455</v>
      </c>
      <c r="D24" s="1" t="s">
        <v>2456</v>
      </c>
      <c r="E24" s="1" t="s">
        <v>1622</v>
      </c>
      <c r="F24" s="10">
        <v>403200</v>
      </c>
      <c r="G24" s="10">
        <v>0</v>
      </c>
      <c r="H24" s="10">
        <v>32256</v>
      </c>
      <c r="I24" s="10">
        <v>435456</v>
      </c>
      <c r="J24" s="1"/>
      <c r="K24" s="5"/>
    </row>
    <row r="25" spans="2:11">
      <c r="B25" s="8"/>
      <c r="C25" s="1" t="s">
        <v>2457</v>
      </c>
      <c r="D25" s="1" t="s">
        <v>2446</v>
      </c>
      <c r="E25" s="1" t="s">
        <v>1622</v>
      </c>
      <c r="F25" s="10">
        <v>73496</v>
      </c>
      <c r="G25" s="10">
        <v>896</v>
      </c>
      <c r="H25" s="10">
        <v>5808</v>
      </c>
      <c r="I25" s="10">
        <v>79304</v>
      </c>
      <c r="J25" s="1"/>
      <c r="K25" s="5"/>
    </row>
    <row r="26" spans="2:11">
      <c r="B26" s="8"/>
      <c r="C26" s="1" t="s">
        <v>2458</v>
      </c>
      <c r="D26" s="1" t="s">
        <v>2459</v>
      </c>
      <c r="E26" s="1" t="s">
        <v>1622</v>
      </c>
      <c r="F26" s="10">
        <v>60200</v>
      </c>
      <c r="G26" s="10">
        <v>0</v>
      </c>
      <c r="H26" s="10">
        <v>4816</v>
      </c>
      <c r="I26" s="10">
        <v>65016</v>
      </c>
      <c r="J26" s="1"/>
      <c r="K26" s="5"/>
    </row>
    <row r="27" spans="2:11" s="101" customFormat="1">
      <c r="B27" s="116"/>
      <c r="C27" s="38" t="s">
        <v>2458</v>
      </c>
      <c r="D27" s="38" t="s">
        <v>2460</v>
      </c>
      <c r="E27" s="38" t="s">
        <v>1622</v>
      </c>
      <c r="F27" s="187">
        <v>90300</v>
      </c>
      <c r="G27" s="187">
        <v>0</v>
      </c>
      <c r="H27" s="187">
        <v>7224</v>
      </c>
      <c r="I27" s="187">
        <v>97524</v>
      </c>
      <c r="J27" s="38"/>
      <c r="K27" s="117"/>
    </row>
    <row r="28" spans="2:11">
      <c r="B28" s="8"/>
      <c r="C28" s="1" t="s">
        <v>2461</v>
      </c>
      <c r="D28" s="1" t="s">
        <v>2462</v>
      </c>
      <c r="E28" s="1" t="s">
        <v>1622</v>
      </c>
      <c r="F28" s="10">
        <v>323725</v>
      </c>
      <c r="G28" s="10">
        <v>0</v>
      </c>
      <c r="H28" s="10">
        <v>25898</v>
      </c>
      <c r="I28" s="10">
        <v>349623</v>
      </c>
      <c r="J28" s="1"/>
      <c r="K28" s="5"/>
    </row>
    <row r="29" spans="2:11">
      <c r="B29" s="8"/>
      <c r="C29" s="1" t="s">
        <v>2463</v>
      </c>
      <c r="D29" s="1" t="s">
        <v>2462</v>
      </c>
      <c r="E29" s="1" t="s">
        <v>1622</v>
      </c>
      <c r="F29" s="10">
        <v>31525</v>
      </c>
      <c r="G29" s="10">
        <v>0</v>
      </c>
      <c r="H29" s="10">
        <v>2522</v>
      </c>
      <c r="I29" s="10">
        <v>34047</v>
      </c>
      <c r="J29" s="1"/>
      <c r="K29" s="5"/>
    </row>
    <row r="30" spans="2:11">
      <c r="B30" s="8"/>
      <c r="C30" s="1" t="s">
        <v>2464</v>
      </c>
      <c r="D30" s="1" t="s">
        <v>2465</v>
      </c>
      <c r="E30" s="1" t="s">
        <v>1622</v>
      </c>
      <c r="F30" s="10">
        <v>185250</v>
      </c>
      <c r="G30" s="10">
        <v>0</v>
      </c>
      <c r="H30" s="10">
        <v>14820</v>
      </c>
      <c r="I30" s="10">
        <v>200070</v>
      </c>
      <c r="J30" s="1"/>
      <c r="K30" s="5"/>
    </row>
    <row r="31" spans="2:11">
      <c r="B31" s="8"/>
      <c r="C31" s="1" t="s">
        <v>2466</v>
      </c>
      <c r="D31" s="1" t="s">
        <v>2467</v>
      </c>
      <c r="E31" s="1" t="s">
        <v>1622</v>
      </c>
      <c r="F31" s="10">
        <v>27000</v>
      </c>
      <c r="G31" s="10">
        <v>0</v>
      </c>
      <c r="H31" s="10">
        <v>2160</v>
      </c>
      <c r="I31" s="10">
        <v>29160</v>
      </c>
      <c r="J31" s="1"/>
      <c r="K31" s="5"/>
    </row>
    <row r="32" spans="2:11">
      <c r="B32" s="8"/>
      <c r="C32" s="1" t="s">
        <v>2468</v>
      </c>
      <c r="D32" s="1" t="s">
        <v>2469</v>
      </c>
      <c r="E32" s="1" t="s">
        <v>1622</v>
      </c>
      <c r="F32" s="10">
        <v>116675</v>
      </c>
      <c r="G32" s="10">
        <v>0</v>
      </c>
      <c r="H32" s="10">
        <v>9334</v>
      </c>
      <c r="I32" s="10">
        <v>126009</v>
      </c>
      <c r="J32" s="1"/>
      <c r="K32" s="5"/>
    </row>
    <row r="33" spans="2:11">
      <c r="B33" s="8"/>
      <c r="C33" s="1" t="s">
        <v>2470</v>
      </c>
      <c r="D33" s="1" t="s">
        <v>2446</v>
      </c>
      <c r="E33" s="1" t="s">
        <v>1622</v>
      </c>
      <c r="F33" s="10">
        <v>363000</v>
      </c>
      <c r="G33" s="10">
        <v>0</v>
      </c>
      <c r="H33" s="10">
        <v>29040</v>
      </c>
      <c r="I33" s="10">
        <v>392040</v>
      </c>
      <c r="J33" s="1"/>
      <c r="K33" s="5"/>
    </row>
    <row r="34" spans="2:11">
      <c r="B34" s="8"/>
      <c r="C34" s="1" t="s">
        <v>2471</v>
      </c>
      <c r="D34" s="1" t="s">
        <v>2454</v>
      </c>
      <c r="E34" s="1" t="s">
        <v>1622</v>
      </c>
      <c r="F34" s="10">
        <v>232347</v>
      </c>
      <c r="G34" s="10">
        <v>0</v>
      </c>
      <c r="H34" s="10">
        <v>18588</v>
      </c>
      <c r="I34" s="10">
        <v>250935</v>
      </c>
      <c r="J34" s="1"/>
      <c r="K34" s="5"/>
    </row>
    <row r="35" spans="2:11">
      <c r="B35" s="8"/>
      <c r="C35" s="1" t="s">
        <v>2472</v>
      </c>
      <c r="D35" s="1" t="s">
        <v>2473</v>
      </c>
      <c r="E35" s="1" t="s">
        <v>1622</v>
      </c>
      <c r="F35" s="10">
        <v>280013</v>
      </c>
      <c r="G35" s="10">
        <v>-4200</v>
      </c>
      <c r="H35" s="10">
        <v>22737</v>
      </c>
      <c r="I35" s="10">
        <v>302750</v>
      </c>
      <c r="J35" s="1"/>
      <c r="K35" s="5"/>
    </row>
    <row r="36" spans="2:11">
      <c r="B36" s="8"/>
      <c r="C36" s="1" t="s">
        <v>2474</v>
      </c>
      <c r="D36" s="1" t="s">
        <v>2475</v>
      </c>
      <c r="E36" s="1" t="s">
        <v>1622</v>
      </c>
      <c r="F36" s="10">
        <v>57200</v>
      </c>
      <c r="G36" s="10">
        <v>0</v>
      </c>
      <c r="H36" s="10">
        <v>4576</v>
      </c>
      <c r="I36" s="10">
        <v>61776</v>
      </c>
      <c r="J36" s="1"/>
      <c r="K36" s="5"/>
    </row>
    <row r="37" spans="2:11">
      <c r="B37" s="8"/>
      <c r="C37" s="1" t="s">
        <v>2476</v>
      </c>
      <c r="D37" s="1" t="s">
        <v>2460</v>
      </c>
      <c r="E37" s="1" t="s">
        <v>1622</v>
      </c>
      <c r="F37" s="10">
        <v>156325</v>
      </c>
      <c r="G37" s="10">
        <v>0</v>
      </c>
      <c r="H37" s="10">
        <v>12506</v>
      </c>
      <c r="I37" s="10">
        <v>168831</v>
      </c>
      <c r="J37" s="1"/>
      <c r="K37" s="5"/>
    </row>
    <row r="38" spans="2:11">
      <c r="B38" s="8"/>
      <c r="C38" s="1" t="s">
        <v>2477</v>
      </c>
      <c r="D38" s="1" t="s">
        <v>2478</v>
      </c>
      <c r="E38" s="1" t="s">
        <v>1622</v>
      </c>
      <c r="F38" s="10">
        <v>117000</v>
      </c>
      <c r="G38" s="10">
        <v>0</v>
      </c>
      <c r="H38" s="10">
        <v>9360</v>
      </c>
      <c r="I38" s="10">
        <v>126360</v>
      </c>
      <c r="J38" s="1"/>
      <c r="K38" s="5"/>
    </row>
    <row r="39" spans="2:11">
      <c r="B39" s="8"/>
      <c r="C39" s="1" t="s">
        <v>2479</v>
      </c>
      <c r="D39" s="1" t="s">
        <v>2478</v>
      </c>
      <c r="E39" s="1" t="s">
        <v>1622</v>
      </c>
      <c r="F39" s="10">
        <v>119000</v>
      </c>
      <c r="G39" s="10">
        <v>0</v>
      </c>
      <c r="H39" s="10">
        <v>9520</v>
      </c>
      <c r="I39" s="10">
        <v>128520</v>
      </c>
      <c r="J39" s="1"/>
      <c r="K39" s="5"/>
    </row>
    <row r="40" spans="2:11">
      <c r="B40" s="8"/>
      <c r="C40" s="1" t="s">
        <v>2480</v>
      </c>
      <c r="D40" s="1" t="s">
        <v>2481</v>
      </c>
      <c r="E40" s="1" t="s">
        <v>1622</v>
      </c>
      <c r="F40" s="10">
        <v>202000</v>
      </c>
      <c r="G40" s="10">
        <v>0</v>
      </c>
      <c r="H40" s="10">
        <v>16160</v>
      </c>
      <c r="I40" s="10">
        <v>218160</v>
      </c>
      <c r="J40" s="1"/>
      <c r="K40" s="5"/>
    </row>
    <row r="41" spans="2:11">
      <c r="B41" s="8"/>
      <c r="C41" s="1" t="s">
        <v>2482</v>
      </c>
      <c r="D41" s="1" t="s">
        <v>2483</v>
      </c>
      <c r="E41" s="1" t="s">
        <v>1622</v>
      </c>
      <c r="F41" s="10">
        <v>119600</v>
      </c>
      <c r="G41" s="10">
        <v>0</v>
      </c>
      <c r="H41" s="10">
        <v>9568</v>
      </c>
      <c r="I41" s="10">
        <v>129168</v>
      </c>
      <c r="J41" s="1"/>
      <c r="K41" s="5"/>
    </row>
    <row r="42" spans="2:11">
      <c r="B42" s="8"/>
      <c r="C42" s="1" t="s">
        <v>2484</v>
      </c>
      <c r="D42" s="1" t="s">
        <v>2485</v>
      </c>
      <c r="E42" s="1" t="s">
        <v>1622</v>
      </c>
      <c r="F42" s="10">
        <v>164655</v>
      </c>
      <c r="G42" s="10">
        <v>1755</v>
      </c>
      <c r="H42" s="10">
        <v>13032</v>
      </c>
      <c r="I42" s="10">
        <v>177687</v>
      </c>
      <c r="J42" s="1"/>
      <c r="K42" s="5"/>
    </row>
    <row r="43" spans="2:11">
      <c r="B43" s="8"/>
      <c r="C43" s="1" t="s">
        <v>2486</v>
      </c>
      <c r="D43" s="1" t="s">
        <v>2454</v>
      </c>
      <c r="E43" s="1" t="s">
        <v>1622</v>
      </c>
      <c r="F43" s="10">
        <v>151563</v>
      </c>
      <c r="G43" s="10">
        <v>0</v>
      </c>
      <c r="H43" s="10">
        <v>12125</v>
      </c>
      <c r="I43" s="10">
        <v>163688</v>
      </c>
      <c r="J43" s="1"/>
      <c r="K43" s="5"/>
    </row>
    <row r="44" spans="2:11">
      <c r="B44" s="8"/>
      <c r="C44" s="1" t="s">
        <v>2487</v>
      </c>
      <c r="D44" s="1" t="s">
        <v>2469</v>
      </c>
      <c r="E44" s="1" t="s">
        <v>1622</v>
      </c>
      <c r="F44" s="10">
        <v>135150</v>
      </c>
      <c r="G44" s="10">
        <v>0</v>
      </c>
      <c r="H44" s="10">
        <v>10812</v>
      </c>
      <c r="I44" s="10">
        <v>145962</v>
      </c>
      <c r="J44" s="1"/>
      <c r="K44" s="5"/>
    </row>
    <row r="45" spans="2:11">
      <c r="B45" s="8"/>
      <c r="C45" s="1" t="s">
        <v>2488</v>
      </c>
      <c r="D45" s="1" t="s">
        <v>2465</v>
      </c>
      <c r="E45" s="1" t="s">
        <v>1622</v>
      </c>
      <c r="F45" s="10">
        <v>219050</v>
      </c>
      <c r="G45" s="10">
        <v>0</v>
      </c>
      <c r="H45" s="10">
        <v>17524</v>
      </c>
      <c r="I45" s="10">
        <v>236574</v>
      </c>
      <c r="J45" s="1"/>
      <c r="K45" s="5"/>
    </row>
    <row r="46" spans="2:11">
      <c r="B46" s="8"/>
      <c r="C46" s="1" t="s">
        <v>2489</v>
      </c>
      <c r="D46" s="1" t="s">
        <v>2483</v>
      </c>
      <c r="E46" s="1" t="s">
        <v>1622</v>
      </c>
      <c r="F46" s="10">
        <v>141375</v>
      </c>
      <c r="G46" s="10">
        <v>0</v>
      </c>
      <c r="H46" s="10">
        <v>11310</v>
      </c>
      <c r="I46" s="10">
        <v>152685</v>
      </c>
      <c r="J46" s="1"/>
      <c r="K46" s="5"/>
    </row>
    <row r="47" spans="2:11">
      <c r="B47" s="8"/>
      <c r="C47" s="1" t="s">
        <v>2490</v>
      </c>
      <c r="D47" s="1" t="s">
        <v>2483</v>
      </c>
      <c r="E47" s="1" t="s">
        <v>1622</v>
      </c>
      <c r="F47" s="10">
        <v>216338</v>
      </c>
      <c r="G47" s="10">
        <v>0</v>
      </c>
      <c r="H47" s="10">
        <v>17307</v>
      </c>
      <c r="I47" s="10">
        <v>233645</v>
      </c>
      <c r="J47" s="1"/>
      <c r="K47" s="5"/>
    </row>
    <row r="48" spans="2:11">
      <c r="B48" s="8"/>
      <c r="C48" s="1" t="s">
        <v>2491</v>
      </c>
      <c r="D48" s="1" t="s">
        <v>2483</v>
      </c>
      <c r="E48" s="1" t="s">
        <v>1622</v>
      </c>
      <c r="F48" s="10">
        <v>231644</v>
      </c>
      <c r="G48" s="10">
        <v>0</v>
      </c>
      <c r="H48" s="10">
        <v>18532</v>
      </c>
      <c r="I48" s="10">
        <v>250176</v>
      </c>
      <c r="J48" s="1"/>
      <c r="K48" s="5"/>
    </row>
    <row r="49" spans="2:11">
      <c r="B49" s="8"/>
      <c r="C49" s="1" t="s">
        <v>2492</v>
      </c>
      <c r="D49" s="1" t="s">
        <v>2483</v>
      </c>
      <c r="E49" s="1" t="s">
        <v>1622</v>
      </c>
      <c r="F49" s="10">
        <v>195000</v>
      </c>
      <c r="G49" s="10">
        <v>0</v>
      </c>
      <c r="H49" s="10">
        <v>15600</v>
      </c>
      <c r="I49" s="10">
        <v>210600</v>
      </c>
      <c r="J49" s="1"/>
      <c r="K49" s="5"/>
    </row>
    <row r="50" spans="2:11">
      <c r="B50" s="8"/>
      <c r="C50" s="1" t="s">
        <v>2493</v>
      </c>
      <c r="D50" s="1" t="s">
        <v>2494</v>
      </c>
      <c r="E50" s="1" t="s">
        <v>1622</v>
      </c>
      <c r="F50" s="10">
        <v>126000</v>
      </c>
      <c r="G50" s="10">
        <v>0</v>
      </c>
      <c r="H50" s="10">
        <v>10080</v>
      </c>
      <c r="I50" s="10">
        <v>136080</v>
      </c>
      <c r="J50" s="1"/>
      <c r="K50" s="5"/>
    </row>
    <row r="51" spans="2:11">
      <c r="B51" s="8"/>
      <c r="C51" s="1" t="s">
        <v>2495</v>
      </c>
      <c r="D51" s="1" t="s">
        <v>2496</v>
      </c>
      <c r="E51" s="1" t="s">
        <v>1622</v>
      </c>
      <c r="F51" s="10">
        <v>56250</v>
      </c>
      <c r="G51" s="10">
        <v>0</v>
      </c>
      <c r="H51" s="10">
        <v>4500</v>
      </c>
      <c r="I51" s="10">
        <v>60750</v>
      </c>
      <c r="J51" s="1"/>
      <c r="K51" s="5"/>
    </row>
    <row r="52" spans="2:11">
      <c r="B52" s="8"/>
      <c r="C52" s="1" t="s">
        <v>2497</v>
      </c>
      <c r="D52" s="1" t="s">
        <v>2498</v>
      </c>
      <c r="E52" s="1" t="s">
        <v>2499</v>
      </c>
      <c r="F52" s="10">
        <v>281600</v>
      </c>
      <c r="G52" s="10">
        <v>0</v>
      </c>
      <c r="H52" s="10">
        <v>22528</v>
      </c>
      <c r="I52" s="10">
        <v>304128</v>
      </c>
      <c r="J52" s="1"/>
      <c r="K52" s="5"/>
    </row>
    <row r="53" spans="2:11">
      <c r="B53" s="8"/>
      <c r="C53" s="1" t="s">
        <v>2500</v>
      </c>
      <c r="D53" s="1" t="s">
        <v>2501</v>
      </c>
      <c r="E53" s="1" t="s">
        <v>2499</v>
      </c>
      <c r="F53" s="10">
        <v>101850</v>
      </c>
      <c r="G53" s="10">
        <v>0</v>
      </c>
      <c r="H53" s="10">
        <v>8148</v>
      </c>
      <c r="I53" s="10">
        <v>109998</v>
      </c>
      <c r="J53" s="1"/>
      <c r="K53" s="5"/>
    </row>
    <row r="54" spans="2:11">
      <c r="B54" s="8"/>
      <c r="C54" s="1" t="s">
        <v>2502</v>
      </c>
      <c r="D54" s="1" t="s">
        <v>2503</v>
      </c>
      <c r="E54" s="1" t="s">
        <v>2499</v>
      </c>
      <c r="F54" s="10">
        <v>74960</v>
      </c>
      <c r="G54" s="10">
        <v>2960</v>
      </c>
      <c r="H54" s="10">
        <v>5760</v>
      </c>
      <c r="I54" s="10">
        <v>80720</v>
      </c>
      <c r="J54" s="1"/>
      <c r="K54" s="5"/>
    </row>
    <row r="55" spans="2:11">
      <c r="B55" s="8"/>
      <c r="C55" s="1" t="s">
        <v>2504</v>
      </c>
      <c r="D55" s="1" t="s">
        <v>2505</v>
      </c>
      <c r="E55" s="1" t="s">
        <v>2499</v>
      </c>
      <c r="F55" s="10">
        <v>302400</v>
      </c>
      <c r="G55" s="10">
        <v>0</v>
      </c>
      <c r="H55" s="10">
        <v>24192</v>
      </c>
      <c r="I55" s="10">
        <v>326592</v>
      </c>
      <c r="J55" s="1"/>
      <c r="K55" s="5"/>
    </row>
    <row r="56" spans="2:11">
      <c r="B56" s="8"/>
      <c r="C56" s="1" t="s">
        <v>2506</v>
      </c>
      <c r="D56" s="1" t="s">
        <v>2507</v>
      </c>
      <c r="E56" s="1" t="s">
        <v>2499</v>
      </c>
      <c r="F56" s="10">
        <v>241875</v>
      </c>
      <c r="G56" s="10">
        <v>0</v>
      </c>
      <c r="H56" s="10">
        <v>19350</v>
      </c>
      <c r="I56" s="10">
        <v>261225</v>
      </c>
      <c r="J56" s="1"/>
      <c r="K56" s="5"/>
    </row>
    <row r="57" spans="2:11">
      <c r="B57" s="8"/>
      <c r="C57" s="1" t="s">
        <v>2508</v>
      </c>
      <c r="D57" s="1" t="s">
        <v>2507</v>
      </c>
      <c r="E57" s="1" t="s">
        <v>2499</v>
      </c>
      <c r="F57" s="10">
        <v>194600</v>
      </c>
      <c r="G57" s="10">
        <v>0</v>
      </c>
      <c r="H57" s="10">
        <v>15568</v>
      </c>
      <c r="I57" s="10">
        <v>210168</v>
      </c>
      <c r="J57" s="1"/>
      <c r="K57" s="5"/>
    </row>
    <row r="58" spans="2:11">
      <c r="B58" s="8"/>
      <c r="C58" s="1" t="s">
        <v>2509</v>
      </c>
      <c r="D58" s="1" t="s">
        <v>2510</v>
      </c>
      <c r="E58" s="1" t="s">
        <v>2499</v>
      </c>
      <c r="F58" s="10">
        <v>241961</v>
      </c>
      <c r="G58" s="10">
        <v>0</v>
      </c>
      <c r="H58" s="10">
        <v>19357</v>
      </c>
      <c r="I58" s="10">
        <v>261318</v>
      </c>
      <c r="J58" s="1"/>
      <c r="K58" s="5"/>
    </row>
    <row r="59" spans="2:11">
      <c r="B59" s="8"/>
      <c r="C59" s="1" t="s">
        <v>2511</v>
      </c>
      <c r="D59" s="1" t="s">
        <v>2512</v>
      </c>
      <c r="E59" s="1" t="s">
        <v>2499</v>
      </c>
      <c r="F59" s="10">
        <v>255480</v>
      </c>
      <c r="G59" s="10">
        <v>1880</v>
      </c>
      <c r="H59" s="10">
        <v>20288</v>
      </c>
      <c r="I59" s="10">
        <v>275768</v>
      </c>
      <c r="J59" s="1"/>
      <c r="K59" s="5"/>
    </row>
    <row r="60" spans="2:11">
      <c r="B60" s="8"/>
      <c r="C60" s="1" t="s">
        <v>2513</v>
      </c>
      <c r="D60" s="1" t="s">
        <v>2514</v>
      </c>
      <c r="E60" s="1" t="s">
        <v>2499</v>
      </c>
      <c r="F60" s="10">
        <v>135900</v>
      </c>
      <c r="G60" s="10">
        <v>2400</v>
      </c>
      <c r="H60" s="10">
        <v>10680</v>
      </c>
      <c r="I60" s="10">
        <v>146580</v>
      </c>
      <c r="J60" s="1"/>
      <c r="K60" s="5"/>
    </row>
    <row r="61" spans="2:11">
      <c r="B61" s="8"/>
      <c r="C61" s="1" t="s">
        <v>2515</v>
      </c>
      <c r="D61" s="1" t="s">
        <v>2512</v>
      </c>
      <c r="E61" s="1" t="s">
        <v>2499</v>
      </c>
      <c r="F61" s="10">
        <v>258800</v>
      </c>
      <c r="G61" s="10">
        <v>2800</v>
      </c>
      <c r="H61" s="10">
        <v>20480</v>
      </c>
      <c r="I61" s="10">
        <v>279280</v>
      </c>
      <c r="J61" s="1"/>
      <c r="K61" s="5"/>
    </row>
    <row r="62" spans="2:11">
      <c r="B62" s="8"/>
      <c r="C62" s="1" t="s">
        <v>2516</v>
      </c>
      <c r="D62" s="1" t="s">
        <v>2517</v>
      </c>
      <c r="E62" s="1" t="s">
        <v>1621</v>
      </c>
      <c r="F62" s="10">
        <v>238219</v>
      </c>
      <c r="G62" s="10">
        <v>0</v>
      </c>
      <c r="H62" s="10">
        <v>19058</v>
      </c>
      <c r="I62" s="10">
        <v>257277</v>
      </c>
      <c r="J62" s="1"/>
      <c r="K62" s="5"/>
    </row>
    <row r="63" spans="2:11">
      <c r="B63" s="8"/>
      <c r="C63" s="1" t="s">
        <v>2518</v>
      </c>
      <c r="D63" s="1" t="s">
        <v>2424</v>
      </c>
      <c r="E63" s="1" t="s">
        <v>1621</v>
      </c>
      <c r="F63" s="10">
        <v>309656</v>
      </c>
      <c r="G63" s="10">
        <v>0</v>
      </c>
      <c r="H63" s="10">
        <v>24772</v>
      </c>
      <c r="I63" s="10">
        <v>334428</v>
      </c>
      <c r="J63" s="1"/>
      <c r="K63" s="5"/>
    </row>
    <row r="64" spans="2:11">
      <c r="B64" s="8"/>
      <c r="C64" s="1" t="s">
        <v>2519</v>
      </c>
      <c r="D64" s="1" t="s">
        <v>2520</v>
      </c>
      <c r="E64" s="1" t="s">
        <v>1621</v>
      </c>
      <c r="F64" s="10">
        <v>124500</v>
      </c>
      <c r="G64" s="10">
        <v>0</v>
      </c>
      <c r="H64" s="10">
        <v>9960</v>
      </c>
      <c r="I64" s="10">
        <v>134460</v>
      </c>
      <c r="J64" s="1"/>
      <c r="K64" s="5"/>
    </row>
    <row r="65" spans="2:11">
      <c r="B65" s="8"/>
      <c r="C65" s="1" t="s">
        <v>2521</v>
      </c>
      <c r="D65" s="1" t="s">
        <v>2522</v>
      </c>
      <c r="E65" s="1" t="s">
        <v>1621</v>
      </c>
      <c r="F65" s="10">
        <v>395200</v>
      </c>
      <c r="G65" s="10">
        <v>0</v>
      </c>
      <c r="H65" s="10">
        <v>31616</v>
      </c>
      <c r="I65" s="10">
        <v>426816</v>
      </c>
      <c r="J65" s="1"/>
      <c r="K65" s="5"/>
    </row>
    <row r="66" spans="2:11">
      <c r="B66" s="8"/>
      <c r="C66" s="1" t="s">
        <v>2523</v>
      </c>
      <c r="D66" s="1" t="s">
        <v>2524</v>
      </c>
      <c r="E66" s="1" t="s">
        <v>1621</v>
      </c>
      <c r="F66" s="10">
        <v>82500</v>
      </c>
      <c r="G66" s="10">
        <v>0</v>
      </c>
      <c r="H66" s="10">
        <v>6600</v>
      </c>
      <c r="I66" s="10">
        <v>89100</v>
      </c>
      <c r="J66" s="1"/>
      <c r="K66" s="5"/>
    </row>
    <row r="67" spans="2:11">
      <c r="B67" s="8"/>
      <c r="C67" s="1" t="s">
        <v>2525</v>
      </c>
      <c r="D67" s="1" t="s">
        <v>2526</v>
      </c>
      <c r="E67" s="1" t="s">
        <v>1621</v>
      </c>
      <c r="F67" s="10">
        <v>225000</v>
      </c>
      <c r="G67" s="10">
        <v>0</v>
      </c>
      <c r="H67" s="10">
        <v>18000</v>
      </c>
      <c r="I67" s="10">
        <v>243000</v>
      </c>
      <c r="J67" s="1"/>
      <c r="K67" s="5"/>
    </row>
    <row r="68" spans="2:11">
      <c r="B68" s="8"/>
      <c r="C68" s="1" t="s">
        <v>2527</v>
      </c>
      <c r="D68" s="1" t="s">
        <v>2528</v>
      </c>
      <c r="E68" s="1" t="s">
        <v>1621</v>
      </c>
      <c r="F68" s="10">
        <v>189000</v>
      </c>
      <c r="G68" s="10">
        <v>0</v>
      </c>
      <c r="H68" s="10">
        <v>15120</v>
      </c>
      <c r="I68" s="10">
        <v>204120</v>
      </c>
      <c r="J68" s="1"/>
      <c r="K68" s="5"/>
    </row>
    <row r="69" spans="2:11">
      <c r="B69" s="8"/>
      <c r="C69" s="1" t="s">
        <v>2529</v>
      </c>
      <c r="D69" s="1" t="s">
        <v>2530</v>
      </c>
      <c r="E69" s="1" t="s">
        <v>1621</v>
      </c>
      <c r="F69" s="10">
        <v>198450</v>
      </c>
      <c r="G69" s="10">
        <v>0</v>
      </c>
      <c r="H69" s="10">
        <v>15876</v>
      </c>
      <c r="I69" s="10">
        <v>214326</v>
      </c>
      <c r="J69" s="1"/>
      <c r="K69" s="5"/>
    </row>
    <row r="70" spans="2:11">
      <c r="B70" s="8"/>
      <c r="C70" s="1" t="s">
        <v>2531</v>
      </c>
      <c r="D70" s="1" t="s">
        <v>2532</v>
      </c>
      <c r="E70" s="1" t="s">
        <v>1621</v>
      </c>
      <c r="F70" s="10">
        <v>247500</v>
      </c>
      <c r="G70" s="10">
        <v>0</v>
      </c>
      <c r="H70" s="10">
        <v>19800</v>
      </c>
      <c r="I70" s="10">
        <v>267300</v>
      </c>
      <c r="J70" s="1"/>
      <c r="K70" s="5"/>
    </row>
    <row r="71" spans="2:11">
      <c r="B71" s="8"/>
      <c r="C71" s="1" t="s">
        <v>2533</v>
      </c>
      <c r="D71" s="1" t="s">
        <v>2534</v>
      </c>
      <c r="E71" s="1" t="s">
        <v>1621</v>
      </c>
      <c r="F71" s="10">
        <v>116375</v>
      </c>
      <c r="G71" s="10">
        <v>0</v>
      </c>
      <c r="H71" s="10">
        <v>9310</v>
      </c>
      <c r="I71" s="10">
        <v>125685</v>
      </c>
      <c r="J71" s="1"/>
      <c r="K71" s="5"/>
    </row>
    <row r="72" spans="2:11">
      <c r="B72" s="8"/>
      <c r="C72" s="1" t="s">
        <v>2535</v>
      </c>
      <c r="D72" s="1" t="s">
        <v>2536</v>
      </c>
      <c r="E72" s="1" t="s">
        <v>1621</v>
      </c>
      <c r="F72" s="10">
        <v>252000</v>
      </c>
      <c r="G72" s="10">
        <v>0</v>
      </c>
      <c r="H72" s="10">
        <v>20160</v>
      </c>
      <c r="I72" s="10">
        <v>272160</v>
      </c>
      <c r="J72" s="1"/>
      <c r="K72" s="5"/>
    </row>
    <row r="73" spans="2:11">
      <c r="B73" s="8"/>
      <c r="C73" s="1" t="s">
        <v>2537</v>
      </c>
      <c r="D73" s="1" t="s">
        <v>2534</v>
      </c>
      <c r="E73" s="1" t="s">
        <v>1621</v>
      </c>
      <c r="F73" s="10">
        <v>222600</v>
      </c>
      <c r="G73" s="10">
        <v>0</v>
      </c>
      <c r="H73" s="10">
        <v>17808</v>
      </c>
      <c r="I73" s="10">
        <v>240408</v>
      </c>
      <c r="J73" s="1"/>
      <c r="K73" s="5"/>
    </row>
    <row r="74" spans="2:11">
      <c r="B74" s="8"/>
      <c r="C74" s="1" t="s">
        <v>2538</v>
      </c>
      <c r="D74" s="1" t="s">
        <v>2539</v>
      </c>
      <c r="E74" s="1" t="s">
        <v>1621</v>
      </c>
      <c r="F74" s="10">
        <v>206538</v>
      </c>
      <c r="G74" s="10">
        <v>0</v>
      </c>
      <c r="H74" s="10">
        <v>16523</v>
      </c>
      <c r="I74" s="10">
        <v>223061</v>
      </c>
      <c r="J74" s="1"/>
      <c r="K74" s="5"/>
    </row>
    <row r="75" spans="2:11">
      <c r="B75" s="8"/>
      <c r="C75" s="1" t="s">
        <v>2540</v>
      </c>
      <c r="D75" s="1" t="s">
        <v>2541</v>
      </c>
      <c r="E75" s="1" t="s">
        <v>1621</v>
      </c>
      <c r="F75" s="10">
        <v>337500</v>
      </c>
      <c r="G75" s="10">
        <v>0</v>
      </c>
      <c r="H75" s="10">
        <v>27000</v>
      </c>
      <c r="I75" s="10">
        <v>364500</v>
      </c>
      <c r="J75" s="1"/>
      <c r="K75" s="5"/>
    </row>
    <row r="76" spans="2:11">
      <c r="B76" s="8"/>
      <c r="C76" s="1" t="s">
        <v>2542</v>
      </c>
      <c r="D76" s="1" t="s">
        <v>2543</v>
      </c>
      <c r="E76" s="1" t="s">
        <v>1621</v>
      </c>
      <c r="F76" s="10">
        <v>239250</v>
      </c>
      <c r="G76" s="10">
        <v>0</v>
      </c>
      <c r="H76" s="10">
        <v>19140</v>
      </c>
      <c r="I76" s="10">
        <v>258390</v>
      </c>
      <c r="J76" s="1"/>
      <c r="K76" s="5"/>
    </row>
    <row r="77" spans="2:11">
      <c r="B77" s="8"/>
      <c r="C77" s="1" t="s">
        <v>2544</v>
      </c>
      <c r="D77" s="1" t="s">
        <v>2545</v>
      </c>
      <c r="E77" s="1" t="s">
        <v>1621</v>
      </c>
      <c r="F77" s="10">
        <v>72000</v>
      </c>
      <c r="G77" s="10">
        <v>0</v>
      </c>
      <c r="H77" s="10">
        <v>5760</v>
      </c>
      <c r="I77" s="10">
        <v>77760</v>
      </c>
      <c r="J77" s="1"/>
      <c r="K77" s="5"/>
    </row>
    <row r="78" spans="2:11">
      <c r="B78" s="8"/>
      <c r="C78" s="1" t="s">
        <v>2546</v>
      </c>
      <c r="D78" s="1" t="s">
        <v>2547</v>
      </c>
      <c r="E78" s="1" t="s">
        <v>1621</v>
      </c>
      <c r="F78" s="10">
        <v>82500</v>
      </c>
      <c r="G78" s="10">
        <v>0</v>
      </c>
      <c r="H78" s="10">
        <v>6600</v>
      </c>
      <c r="I78" s="10">
        <v>89100</v>
      </c>
      <c r="J78" s="1"/>
      <c r="K78" s="5"/>
    </row>
    <row r="79" spans="2:11">
      <c r="B79" s="8"/>
      <c r="C79" s="1" t="s">
        <v>2548</v>
      </c>
      <c r="D79" s="1" t="s">
        <v>2442</v>
      </c>
      <c r="E79" s="1" t="s">
        <v>1621</v>
      </c>
      <c r="F79" s="10">
        <v>228000</v>
      </c>
      <c r="G79" s="10">
        <v>0</v>
      </c>
      <c r="H79" s="10">
        <v>18240</v>
      </c>
      <c r="I79" s="10">
        <v>246240</v>
      </c>
      <c r="J79" s="1"/>
      <c r="K79" s="5"/>
    </row>
    <row r="80" spans="2:11">
      <c r="B80" s="8"/>
      <c r="C80" s="1" t="s">
        <v>2549</v>
      </c>
      <c r="D80" s="1" t="s">
        <v>2550</v>
      </c>
      <c r="E80" s="1" t="s">
        <v>1621</v>
      </c>
      <c r="F80" s="10">
        <v>119600</v>
      </c>
      <c r="G80" s="10">
        <v>0</v>
      </c>
      <c r="H80" s="10">
        <v>9568</v>
      </c>
      <c r="I80" s="10">
        <v>129168</v>
      </c>
      <c r="J80" s="1"/>
      <c r="K80" s="5"/>
    </row>
    <row r="81" spans="2:11">
      <c r="B81" s="8"/>
      <c r="C81" s="1" t="s">
        <v>2551</v>
      </c>
      <c r="D81" s="1" t="s">
        <v>2552</v>
      </c>
      <c r="E81" s="1" t="s">
        <v>1621</v>
      </c>
      <c r="F81" s="10">
        <v>123750</v>
      </c>
      <c r="G81" s="10">
        <v>0</v>
      </c>
      <c r="H81" s="10">
        <v>9900</v>
      </c>
      <c r="I81" s="10">
        <v>133650</v>
      </c>
      <c r="J81" s="1"/>
      <c r="K81" s="5"/>
    </row>
    <row r="82" spans="2:11">
      <c r="B82" s="8"/>
      <c r="C82" s="1" t="s">
        <v>2553</v>
      </c>
      <c r="D82" s="1" t="s">
        <v>2554</v>
      </c>
      <c r="E82" s="1" t="s">
        <v>1621</v>
      </c>
      <c r="F82" s="10">
        <v>246200</v>
      </c>
      <c r="G82" s="10">
        <v>0</v>
      </c>
      <c r="H82" s="10">
        <v>19696</v>
      </c>
      <c r="I82" s="10">
        <v>265896</v>
      </c>
      <c r="J82" s="1"/>
      <c r="K82" s="5"/>
    </row>
    <row r="83" spans="2:11">
      <c r="B83" s="8"/>
      <c r="C83" s="1" t="s">
        <v>2555</v>
      </c>
      <c r="D83" s="1" t="s">
        <v>2556</v>
      </c>
      <c r="E83" s="1" t="s">
        <v>1621</v>
      </c>
      <c r="F83" s="10">
        <v>310888</v>
      </c>
      <c r="G83" s="10">
        <v>0</v>
      </c>
      <c r="H83" s="10">
        <v>24871</v>
      </c>
      <c r="I83" s="10">
        <v>335759</v>
      </c>
      <c r="J83" s="1"/>
      <c r="K83" s="5"/>
    </row>
    <row r="84" spans="2:11">
      <c r="B84" s="8"/>
      <c r="C84" s="1" t="s">
        <v>2557</v>
      </c>
      <c r="D84" s="1" t="s">
        <v>2438</v>
      </c>
      <c r="E84" s="1" t="s">
        <v>1621</v>
      </c>
      <c r="F84" s="10">
        <v>125600</v>
      </c>
      <c r="G84" s="10">
        <v>0</v>
      </c>
      <c r="H84" s="10">
        <v>10048</v>
      </c>
      <c r="I84" s="10">
        <v>135648</v>
      </c>
      <c r="J84" s="1"/>
      <c r="K84" s="5"/>
    </row>
    <row r="85" spans="2:11">
      <c r="B85" s="8"/>
      <c r="C85" s="1" t="s">
        <v>2558</v>
      </c>
      <c r="D85" s="1" t="s">
        <v>2559</v>
      </c>
      <c r="E85" s="1" t="s">
        <v>1621</v>
      </c>
      <c r="F85" s="10">
        <v>200200</v>
      </c>
      <c r="G85" s="10">
        <v>0</v>
      </c>
      <c r="H85" s="10">
        <v>16016</v>
      </c>
      <c r="I85" s="10">
        <v>216216</v>
      </c>
      <c r="J85" s="1"/>
      <c r="K85" s="5"/>
    </row>
    <row r="86" spans="2:11">
      <c r="B86" s="8"/>
      <c r="C86" s="1" t="s">
        <v>2560</v>
      </c>
      <c r="D86" s="1" t="s">
        <v>2561</v>
      </c>
      <c r="E86" s="1" t="s">
        <v>1621</v>
      </c>
      <c r="F86" s="10">
        <v>204320</v>
      </c>
      <c r="G86" s="10">
        <v>-2380</v>
      </c>
      <c r="H86" s="10">
        <v>16536</v>
      </c>
      <c r="I86" s="10">
        <v>220856</v>
      </c>
      <c r="J86" s="1"/>
      <c r="K86" s="5"/>
    </row>
    <row r="87" spans="2:11">
      <c r="B87" s="8"/>
      <c r="C87" s="1" t="s">
        <v>2562</v>
      </c>
      <c r="D87" s="1" t="s">
        <v>2550</v>
      </c>
      <c r="E87" s="1" t="s">
        <v>1621</v>
      </c>
      <c r="F87" s="10">
        <v>174800</v>
      </c>
      <c r="G87" s="10">
        <v>0</v>
      </c>
      <c r="H87" s="10">
        <v>13984</v>
      </c>
      <c r="I87" s="10">
        <v>188784</v>
      </c>
      <c r="J87" s="1"/>
      <c r="K87" s="5"/>
    </row>
    <row r="88" spans="2:11">
      <c r="B88" s="8"/>
      <c r="C88" s="1" t="s">
        <v>2563</v>
      </c>
      <c r="D88" s="1" t="s">
        <v>2536</v>
      </c>
      <c r="E88" s="1" t="s">
        <v>1621</v>
      </c>
      <c r="F88" s="10">
        <v>218400</v>
      </c>
      <c r="G88" s="10">
        <v>0</v>
      </c>
      <c r="H88" s="10">
        <v>17472</v>
      </c>
      <c r="I88" s="10">
        <v>235872</v>
      </c>
      <c r="J88" s="1"/>
      <c r="K88" s="5"/>
    </row>
    <row r="89" spans="2:11">
      <c r="B89" s="8"/>
      <c r="C89" s="1" t="s">
        <v>2564</v>
      </c>
      <c r="D89" s="1" t="s">
        <v>2565</v>
      </c>
      <c r="E89" s="1" t="s">
        <v>1621</v>
      </c>
      <c r="F89" s="10">
        <v>236250</v>
      </c>
      <c r="G89" s="10">
        <v>0</v>
      </c>
      <c r="H89" s="10">
        <v>18900</v>
      </c>
      <c r="I89" s="10">
        <v>255150</v>
      </c>
      <c r="J89" s="1"/>
      <c r="K89" s="5"/>
    </row>
    <row r="90" spans="2:11">
      <c r="B90" s="8"/>
      <c r="C90" s="1" t="s">
        <v>2566</v>
      </c>
      <c r="D90" s="1" t="s">
        <v>2567</v>
      </c>
      <c r="E90" s="1" t="s">
        <v>2568</v>
      </c>
      <c r="F90" s="10">
        <v>251589</v>
      </c>
      <c r="G90" s="10">
        <v>0</v>
      </c>
      <c r="H90" s="10">
        <v>20127</v>
      </c>
      <c r="I90" s="10">
        <v>271716</v>
      </c>
      <c r="J90" s="1"/>
      <c r="K90" s="5"/>
    </row>
    <row r="91" spans="2:11">
      <c r="B91" s="8"/>
      <c r="C91" s="1" t="s">
        <v>2569</v>
      </c>
      <c r="D91" s="1" t="s">
        <v>2570</v>
      </c>
      <c r="E91" s="1" t="s">
        <v>2568</v>
      </c>
      <c r="F91" s="10">
        <v>223275</v>
      </c>
      <c r="G91" s="10">
        <v>0</v>
      </c>
      <c r="H91" s="10">
        <v>17862</v>
      </c>
      <c r="I91" s="10">
        <v>241137</v>
      </c>
      <c r="J91" s="1"/>
      <c r="K91" s="5"/>
    </row>
    <row r="92" spans="2:11">
      <c r="B92" s="8"/>
      <c r="C92" s="1" t="s">
        <v>2571</v>
      </c>
      <c r="D92" s="1" t="s">
        <v>2510</v>
      </c>
      <c r="E92" s="1" t="s">
        <v>2568</v>
      </c>
      <c r="F92" s="10">
        <v>139425</v>
      </c>
      <c r="G92" s="10">
        <v>0</v>
      </c>
      <c r="H92" s="10">
        <v>11154</v>
      </c>
      <c r="I92" s="10">
        <v>150579</v>
      </c>
      <c r="J92" s="1"/>
      <c r="K92" s="5"/>
    </row>
    <row r="93" spans="2:11">
      <c r="B93" s="8"/>
      <c r="C93" s="1" t="s">
        <v>2572</v>
      </c>
      <c r="D93" s="1" t="s">
        <v>2567</v>
      </c>
      <c r="E93" s="1" t="s">
        <v>2568</v>
      </c>
      <c r="F93" s="10">
        <v>182650</v>
      </c>
      <c r="G93" s="10">
        <v>0</v>
      </c>
      <c r="H93" s="10">
        <v>14612</v>
      </c>
      <c r="I93" s="10">
        <v>197262</v>
      </c>
      <c r="J93" s="1"/>
      <c r="K93" s="5"/>
    </row>
    <row r="94" spans="2:11">
      <c r="B94" s="8"/>
      <c r="C94" s="1" t="s">
        <v>2573</v>
      </c>
      <c r="D94" s="1" t="s">
        <v>2574</v>
      </c>
      <c r="E94" s="1" t="s">
        <v>2568</v>
      </c>
      <c r="F94" s="10">
        <v>129375</v>
      </c>
      <c r="G94" s="10">
        <v>0</v>
      </c>
      <c r="H94" s="10">
        <v>10350</v>
      </c>
      <c r="I94" s="10">
        <v>139725</v>
      </c>
      <c r="J94" s="1"/>
      <c r="K94" s="5"/>
    </row>
    <row r="95" spans="2:11">
      <c r="B95" s="8"/>
      <c r="C95" s="1" t="s">
        <v>2575</v>
      </c>
      <c r="D95" s="1" t="s">
        <v>2576</v>
      </c>
      <c r="E95" s="1" t="s">
        <v>2568</v>
      </c>
      <c r="F95" s="10">
        <v>102000</v>
      </c>
      <c r="G95" s="10">
        <v>0</v>
      </c>
      <c r="H95" s="10">
        <v>8160</v>
      </c>
      <c r="I95" s="10">
        <v>110160</v>
      </c>
      <c r="J95" s="1"/>
      <c r="K95" s="5"/>
    </row>
    <row r="96" spans="2:11">
      <c r="B96" s="8"/>
      <c r="C96" s="1" t="s">
        <v>2577</v>
      </c>
      <c r="D96" s="1" t="s">
        <v>2578</v>
      </c>
      <c r="E96" s="1" t="s">
        <v>2568</v>
      </c>
      <c r="F96" s="10">
        <v>230400</v>
      </c>
      <c r="G96" s="10">
        <v>0</v>
      </c>
      <c r="H96" s="10">
        <v>18432</v>
      </c>
      <c r="I96" s="10">
        <v>248832</v>
      </c>
      <c r="J96" s="1"/>
      <c r="K96" s="5"/>
    </row>
    <row r="97" spans="2:11">
      <c r="B97" s="8"/>
      <c r="C97" s="1" t="s">
        <v>2579</v>
      </c>
      <c r="D97" s="1" t="s">
        <v>2580</v>
      </c>
      <c r="E97" s="1" t="s">
        <v>2568</v>
      </c>
      <c r="F97" s="10">
        <v>93575</v>
      </c>
      <c r="G97" s="10">
        <v>4575</v>
      </c>
      <c r="H97" s="10">
        <v>7120</v>
      </c>
      <c r="I97" s="10">
        <v>100695</v>
      </c>
      <c r="J97" s="1"/>
      <c r="K97" s="5"/>
    </row>
    <row r="98" spans="2:11">
      <c r="B98" s="8"/>
      <c r="C98" s="1" t="s">
        <v>2581</v>
      </c>
      <c r="D98" s="1" t="s">
        <v>2576</v>
      </c>
      <c r="E98" s="1" t="s">
        <v>2568</v>
      </c>
      <c r="F98" s="10">
        <v>205406</v>
      </c>
      <c r="G98" s="10">
        <v>0</v>
      </c>
      <c r="H98" s="10">
        <v>16432</v>
      </c>
      <c r="I98" s="10">
        <v>221838</v>
      </c>
      <c r="J98" s="1"/>
      <c r="K98" s="5"/>
    </row>
    <row r="99" spans="2:11">
      <c r="B99" s="8"/>
      <c r="C99" s="1" t="s">
        <v>2582</v>
      </c>
      <c r="D99" s="1" t="s">
        <v>2583</v>
      </c>
      <c r="E99" s="1" t="s">
        <v>2568</v>
      </c>
      <c r="F99" s="10">
        <v>230738</v>
      </c>
      <c r="G99" s="10">
        <v>0</v>
      </c>
      <c r="H99" s="10">
        <v>18459</v>
      </c>
      <c r="I99" s="10">
        <v>249197</v>
      </c>
      <c r="J99" s="1"/>
      <c r="K99" s="5"/>
    </row>
    <row r="100" spans="2:11">
      <c r="B100" s="8"/>
      <c r="C100" s="1" t="s">
        <v>2584</v>
      </c>
      <c r="D100" s="1" t="s">
        <v>2585</v>
      </c>
      <c r="E100" s="1" t="s">
        <v>2568</v>
      </c>
      <c r="F100" s="10">
        <v>2400</v>
      </c>
      <c r="G100" s="10">
        <v>0</v>
      </c>
      <c r="H100" s="10">
        <v>192</v>
      </c>
      <c r="I100" s="10">
        <v>2592</v>
      </c>
      <c r="J100" s="1"/>
      <c r="K100" s="5"/>
    </row>
    <row r="101" spans="2:11">
      <c r="B101" s="8"/>
      <c r="C101" s="1" t="s">
        <v>2586</v>
      </c>
      <c r="D101" s="1" t="s">
        <v>2587</v>
      </c>
      <c r="E101" s="1" t="s">
        <v>2568</v>
      </c>
      <c r="F101" s="10">
        <v>36000</v>
      </c>
      <c r="G101" s="10">
        <v>0</v>
      </c>
      <c r="H101" s="10">
        <v>2880</v>
      </c>
      <c r="I101" s="10">
        <v>38880</v>
      </c>
      <c r="J101" s="1"/>
      <c r="K101" s="5"/>
    </row>
    <row r="102" spans="2:11">
      <c r="B102" s="8"/>
      <c r="C102" s="1" t="s">
        <v>2588</v>
      </c>
      <c r="D102" s="1" t="s">
        <v>2580</v>
      </c>
      <c r="E102" s="1" t="s">
        <v>2568</v>
      </c>
      <c r="F102" s="10">
        <v>48000</v>
      </c>
      <c r="G102" s="10">
        <v>0</v>
      </c>
      <c r="H102" s="10">
        <v>3840</v>
      </c>
      <c r="I102" s="10">
        <v>51840</v>
      </c>
      <c r="J102" s="1"/>
      <c r="K102" s="5"/>
    </row>
    <row r="103" spans="2:11">
      <c r="B103" s="8"/>
      <c r="C103" s="1" t="s">
        <v>2589</v>
      </c>
      <c r="D103" s="1" t="s">
        <v>2590</v>
      </c>
      <c r="E103" s="1" t="s">
        <v>2568</v>
      </c>
      <c r="F103" s="10">
        <v>211400</v>
      </c>
      <c r="G103" s="10">
        <v>0</v>
      </c>
      <c r="H103" s="10">
        <v>16912</v>
      </c>
      <c r="I103" s="10">
        <v>228312</v>
      </c>
      <c r="J103" s="1"/>
      <c r="K103" s="5"/>
    </row>
    <row r="104" spans="2:11">
      <c r="B104" s="8"/>
      <c r="C104" s="1" t="s">
        <v>2591</v>
      </c>
      <c r="D104" s="1" t="s">
        <v>2592</v>
      </c>
      <c r="E104" s="1" t="s">
        <v>2568</v>
      </c>
      <c r="F104" s="10">
        <v>187000</v>
      </c>
      <c r="G104" s="10">
        <v>-3400</v>
      </c>
      <c r="H104" s="10">
        <v>15232</v>
      </c>
      <c r="I104" s="10">
        <v>202232</v>
      </c>
      <c r="J104" s="1"/>
      <c r="K104" s="5"/>
    </row>
    <row r="105" spans="2:11">
      <c r="B105" s="8"/>
      <c r="C105" s="1" t="s">
        <v>2593</v>
      </c>
      <c r="D105" s="1" t="s">
        <v>2583</v>
      </c>
      <c r="E105" s="1" t="s">
        <v>2568</v>
      </c>
      <c r="F105" s="10">
        <v>105000</v>
      </c>
      <c r="G105" s="10">
        <v>0</v>
      </c>
      <c r="H105" s="10">
        <v>8400</v>
      </c>
      <c r="I105" s="10">
        <v>113400</v>
      </c>
      <c r="J105" s="1"/>
      <c r="K105" s="5"/>
    </row>
    <row r="106" spans="2:11">
      <c r="B106" s="8"/>
      <c r="C106" s="1" t="s">
        <v>2594</v>
      </c>
      <c r="D106" s="1" t="s">
        <v>2580</v>
      </c>
      <c r="E106" s="1" t="s">
        <v>2568</v>
      </c>
      <c r="F106" s="10">
        <v>233368</v>
      </c>
      <c r="G106" s="10">
        <v>4860</v>
      </c>
      <c r="H106" s="10">
        <v>18281</v>
      </c>
      <c r="I106" s="10">
        <v>251649</v>
      </c>
      <c r="J106" s="1"/>
      <c r="K106" s="5"/>
    </row>
    <row r="107" spans="2:11">
      <c r="B107" s="8"/>
      <c r="C107" s="1" t="s">
        <v>2595</v>
      </c>
      <c r="D107" s="1" t="s">
        <v>2596</v>
      </c>
      <c r="E107" s="1" t="s">
        <v>2568</v>
      </c>
      <c r="F107" s="10">
        <v>52800</v>
      </c>
      <c r="G107" s="10">
        <v>0</v>
      </c>
      <c r="H107" s="10">
        <v>4224</v>
      </c>
      <c r="I107" s="10">
        <v>57024</v>
      </c>
      <c r="J107" s="1"/>
      <c r="K107" s="5"/>
    </row>
    <row r="108" spans="2:11">
      <c r="B108" s="8"/>
      <c r="C108" s="1" t="s">
        <v>2597</v>
      </c>
      <c r="D108" s="1" t="s">
        <v>2598</v>
      </c>
      <c r="E108" s="1" t="s">
        <v>2568</v>
      </c>
      <c r="F108" s="10">
        <v>99050</v>
      </c>
      <c r="G108" s="10">
        <v>0</v>
      </c>
      <c r="H108" s="10">
        <v>7924</v>
      </c>
      <c r="I108" s="10">
        <v>106974</v>
      </c>
      <c r="J108" s="1"/>
      <c r="K108" s="5"/>
    </row>
    <row r="109" spans="2:11">
      <c r="B109" s="8"/>
      <c r="C109" s="1" t="s">
        <v>2599</v>
      </c>
      <c r="D109" s="1" t="s">
        <v>2585</v>
      </c>
      <c r="E109" s="1" t="s">
        <v>2568</v>
      </c>
      <c r="F109" s="10">
        <v>280000</v>
      </c>
      <c r="G109" s="10">
        <v>0</v>
      </c>
      <c r="H109" s="10">
        <v>22400</v>
      </c>
      <c r="I109" s="10">
        <v>302400</v>
      </c>
      <c r="J109" s="1"/>
      <c r="K109" s="5"/>
    </row>
    <row r="110" spans="2:11">
      <c r="B110" s="8"/>
      <c r="C110" s="1" t="s">
        <v>2600</v>
      </c>
      <c r="D110" s="1" t="s">
        <v>2601</v>
      </c>
      <c r="E110" s="1" t="s">
        <v>2568</v>
      </c>
      <c r="F110" s="10">
        <v>249600</v>
      </c>
      <c r="G110" s="10">
        <v>0</v>
      </c>
      <c r="H110" s="10">
        <v>19968</v>
      </c>
      <c r="I110" s="10">
        <v>269568</v>
      </c>
      <c r="J110" s="1"/>
      <c r="K110" s="5"/>
    </row>
    <row r="111" spans="2:11">
      <c r="B111" s="8"/>
      <c r="C111" s="1" t="s">
        <v>2600</v>
      </c>
      <c r="D111" s="1" t="s">
        <v>2602</v>
      </c>
      <c r="E111" s="1" t="s">
        <v>2568</v>
      </c>
      <c r="F111" s="10">
        <v>135300</v>
      </c>
      <c r="G111" s="10">
        <v>0</v>
      </c>
      <c r="H111" s="10">
        <v>10824</v>
      </c>
      <c r="I111" s="10">
        <v>146124</v>
      </c>
      <c r="J111" s="1"/>
      <c r="K111" s="5"/>
    </row>
    <row r="112" spans="2:11">
      <c r="B112" s="8"/>
      <c r="C112" s="1" t="s">
        <v>2603</v>
      </c>
      <c r="D112" s="1" t="s">
        <v>2528</v>
      </c>
      <c r="E112" s="1" t="s">
        <v>2568</v>
      </c>
      <c r="F112" s="10">
        <v>228066</v>
      </c>
      <c r="G112" s="10">
        <v>0</v>
      </c>
      <c r="H112" s="10">
        <v>18245</v>
      </c>
      <c r="I112" s="10">
        <v>246311</v>
      </c>
      <c r="J112" s="1"/>
      <c r="K112" s="5"/>
    </row>
    <row r="113" spans="2:11">
      <c r="B113" s="8"/>
      <c r="C113" s="1" t="s">
        <v>2604</v>
      </c>
      <c r="D113" s="1" t="s">
        <v>2605</v>
      </c>
      <c r="E113" s="1" t="s">
        <v>2568</v>
      </c>
      <c r="F113" s="10">
        <v>427750</v>
      </c>
      <c r="G113" s="10">
        <v>24550</v>
      </c>
      <c r="H113" s="10">
        <v>32256</v>
      </c>
      <c r="I113" s="10">
        <v>460006</v>
      </c>
      <c r="J113" s="1"/>
      <c r="K113" s="5"/>
    </row>
    <row r="114" spans="2:11">
      <c r="B114" s="8"/>
      <c r="C114" s="1" t="s">
        <v>2606</v>
      </c>
      <c r="D114" s="1" t="s">
        <v>2607</v>
      </c>
      <c r="E114" s="1" t="s">
        <v>2568</v>
      </c>
      <c r="F114" s="10">
        <v>160500</v>
      </c>
      <c r="G114" s="10">
        <v>0</v>
      </c>
      <c r="H114" s="10">
        <v>12840</v>
      </c>
      <c r="I114" s="10">
        <v>173340</v>
      </c>
      <c r="J114" s="1"/>
      <c r="K114" s="5"/>
    </row>
    <row r="115" spans="2:11">
      <c r="B115" s="8"/>
      <c r="C115" s="1" t="s">
        <v>2608</v>
      </c>
      <c r="D115" s="1" t="s">
        <v>2609</v>
      </c>
      <c r="E115" s="1" t="s">
        <v>2568</v>
      </c>
      <c r="F115" s="10">
        <v>187200</v>
      </c>
      <c r="G115" s="10">
        <v>0</v>
      </c>
      <c r="H115" s="10">
        <v>14976</v>
      </c>
      <c r="I115" s="10">
        <v>202176</v>
      </c>
      <c r="J115" s="1"/>
      <c r="K115" s="5"/>
    </row>
    <row r="116" spans="2:11">
      <c r="B116" s="8"/>
      <c r="C116" s="1" t="s">
        <v>2610</v>
      </c>
      <c r="D116" s="1" t="s">
        <v>2611</v>
      </c>
      <c r="E116" s="1" t="s">
        <v>2568</v>
      </c>
      <c r="F116" s="10">
        <v>212800</v>
      </c>
      <c r="G116" s="10">
        <v>0</v>
      </c>
      <c r="H116" s="10">
        <v>17024</v>
      </c>
      <c r="I116" s="10">
        <v>229824</v>
      </c>
      <c r="J116" s="1"/>
      <c r="K116" s="5"/>
    </row>
    <row r="117" spans="2:11">
      <c r="B117" s="8"/>
      <c r="C117" s="1" t="s">
        <v>2612</v>
      </c>
      <c r="D117" s="1" t="s">
        <v>2613</v>
      </c>
      <c r="E117" s="1" t="s">
        <v>2568</v>
      </c>
      <c r="F117" s="10">
        <v>33900</v>
      </c>
      <c r="G117" s="10">
        <v>-900</v>
      </c>
      <c r="H117" s="10">
        <v>2784</v>
      </c>
      <c r="I117" s="10">
        <v>36684</v>
      </c>
      <c r="J117" s="1"/>
      <c r="K117" s="5"/>
    </row>
    <row r="118" spans="2:11">
      <c r="B118" s="8"/>
      <c r="C118" s="1" t="s">
        <v>2548</v>
      </c>
      <c r="D118" s="1" t="s">
        <v>2614</v>
      </c>
      <c r="E118" s="1" t="s">
        <v>2568</v>
      </c>
      <c r="F118" s="10">
        <v>56300</v>
      </c>
      <c r="G118" s="10">
        <v>0</v>
      </c>
      <c r="H118" s="10">
        <v>4504</v>
      </c>
      <c r="I118" s="10">
        <v>60804</v>
      </c>
      <c r="J118" s="1"/>
      <c r="K118" s="5"/>
    </row>
    <row r="119" spans="2:11">
      <c r="B119" s="8"/>
      <c r="C119" s="1" t="s">
        <v>2615</v>
      </c>
      <c r="D119" s="1" t="s">
        <v>2616</v>
      </c>
      <c r="E119" s="1" t="s">
        <v>2617</v>
      </c>
      <c r="F119" s="10">
        <v>136400</v>
      </c>
      <c r="G119" s="10">
        <v>-1200</v>
      </c>
      <c r="H119" s="10">
        <v>11008</v>
      </c>
      <c r="I119" s="10">
        <v>147408</v>
      </c>
      <c r="J119" s="1"/>
      <c r="K119" s="5"/>
    </row>
    <row r="120" spans="2:11">
      <c r="B120" s="8"/>
      <c r="C120" s="1" t="s">
        <v>2618</v>
      </c>
      <c r="D120" s="1" t="s">
        <v>2619</v>
      </c>
      <c r="E120" s="1" t="s">
        <v>2617</v>
      </c>
      <c r="F120" s="10">
        <v>228000</v>
      </c>
      <c r="G120" s="10">
        <v>0</v>
      </c>
      <c r="H120" s="10">
        <v>18240</v>
      </c>
      <c r="I120" s="10">
        <v>246240</v>
      </c>
      <c r="J120" s="1"/>
      <c r="K120" s="5"/>
    </row>
    <row r="121" spans="2:11">
      <c r="B121" s="8"/>
      <c r="C121" s="1" t="s">
        <v>2620</v>
      </c>
      <c r="D121" s="1" t="s">
        <v>2621</v>
      </c>
      <c r="E121" s="1" t="s">
        <v>2617</v>
      </c>
      <c r="F121" s="10">
        <v>29250</v>
      </c>
      <c r="G121" s="10">
        <v>0</v>
      </c>
      <c r="H121" s="10">
        <v>2340</v>
      </c>
      <c r="I121" s="10">
        <v>31590</v>
      </c>
      <c r="J121" s="1"/>
      <c r="K121" s="5"/>
    </row>
    <row r="122" spans="2:11">
      <c r="B122" s="8"/>
      <c r="C122" s="1" t="s">
        <v>2622</v>
      </c>
      <c r="D122" s="1" t="s">
        <v>2623</v>
      </c>
      <c r="E122" s="1" t="s">
        <v>2617</v>
      </c>
      <c r="F122" s="10">
        <v>270069</v>
      </c>
      <c r="G122" s="10">
        <v>3256</v>
      </c>
      <c r="H122" s="10">
        <v>21345</v>
      </c>
      <c r="I122" s="10">
        <v>291414</v>
      </c>
      <c r="J122" s="1"/>
      <c r="K122" s="5"/>
    </row>
    <row r="123" spans="2:11">
      <c r="B123" s="8"/>
      <c r="C123" s="1" t="s">
        <v>2624</v>
      </c>
      <c r="D123" s="1" t="s">
        <v>2625</v>
      </c>
      <c r="E123" s="1" t="s">
        <v>2617</v>
      </c>
      <c r="F123" s="10">
        <v>237100</v>
      </c>
      <c r="G123" s="10">
        <v>-4400</v>
      </c>
      <c r="H123" s="10">
        <v>19320</v>
      </c>
      <c r="I123" s="10">
        <v>256420</v>
      </c>
      <c r="J123" s="1"/>
      <c r="K123" s="5"/>
    </row>
    <row r="124" spans="2:11">
      <c r="B124" s="8"/>
      <c r="C124" s="1" t="s">
        <v>2626</v>
      </c>
      <c r="D124" s="1" t="s">
        <v>2627</v>
      </c>
      <c r="E124" s="1" t="s">
        <v>2617</v>
      </c>
      <c r="F124" s="10">
        <v>279800</v>
      </c>
      <c r="G124" s="10">
        <v>0</v>
      </c>
      <c r="H124" s="10">
        <v>22384</v>
      </c>
      <c r="I124" s="10">
        <v>302184</v>
      </c>
      <c r="J124" s="1"/>
      <c r="K124" s="5"/>
    </row>
    <row r="125" spans="2:11">
      <c r="B125" s="8"/>
      <c r="C125" s="1" t="s">
        <v>2628</v>
      </c>
      <c r="D125" s="1" t="s">
        <v>2629</v>
      </c>
      <c r="E125" s="1" t="s">
        <v>2617</v>
      </c>
      <c r="F125" s="10">
        <v>117750</v>
      </c>
      <c r="G125" s="10">
        <v>0</v>
      </c>
      <c r="H125" s="10">
        <v>9420</v>
      </c>
      <c r="I125" s="10">
        <v>127170</v>
      </c>
      <c r="J125" s="1"/>
      <c r="K125" s="5"/>
    </row>
    <row r="126" spans="2:11">
      <c r="B126" s="8"/>
      <c r="C126" s="1" t="s">
        <v>2630</v>
      </c>
      <c r="D126" s="1" t="s">
        <v>2631</v>
      </c>
      <c r="E126" s="1" t="s">
        <v>2617</v>
      </c>
      <c r="F126" s="10">
        <v>122475</v>
      </c>
      <c r="G126" s="10">
        <v>3000</v>
      </c>
      <c r="H126" s="10">
        <v>9558</v>
      </c>
      <c r="I126" s="10">
        <v>132033</v>
      </c>
      <c r="J126" s="1"/>
      <c r="K126" s="5"/>
    </row>
    <row r="127" spans="2:11">
      <c r="B127" s="8"/>
      <c r="C127" s="1" t="s">
        <v>2632</v>
      </c>
      <c r="D127" s="1" t="s">
        <v>2633</v>
      </c>
      <c r="E127" s="1" t="s">
        <v>2617</v>
      </c>
      <c r="F127" s="10">
        <v>411180</v>
      </c>
      <c r="G127" s="10">
        <v>7980</v>
      </c>
      <c r="H127" s="10">
        <v>32256</v>
      </c>
      <c r="I127" s="10">
        <v>443436</v>
      </c>
      <c r="J127" s="1"/>
      <c r="K127" s="5"/>
    </row>
    <row r="128" spans="2:11">
      <c r="B128" s="8"/>
      <c r="C128" s="1" t="s">
        <v>2634</v>
      </c>
      <c r="D128" s="1" t="s">
        <v>2524</v>
      </c>
      <c r="E128" s="1" t="s">
        <v>2617</v>
      </c>
      <c r="F128" s="10">
        <v>256000</v>
      </c>
      <c r="G128" s="10">
        <v>0</v>
      </c>
      <c r="H128" s="10">
        <v>20480</v>
      </c>
      <c r="I128" s="10">
        <v>276480</v>
      </c>
      <c r="J128" s="1"/>
      <c r="K128" s="5"/>
    </row>
    <row r="129" spans="2:11">
      <c r="B129" s="8"/>
      <c r="C129" s="1" t="s">
        <v>2635</v>
      </c>
      <c r="D129" s="1" t="s">
        <v>2636</v>
      </c>
      <c r="E129" s="1" t="s">
        <v>2617</v>
      </c>
      <c r="F129" s="10">
        <v>78840</v>
      </c>
      <c r="G129" s="10">
        <v>-5160</v>
      </c>
      <c r="H129" s="10">
        <v>6720</v>
      </c>
      <c r="I129" s="10">
        <v>85560</v>
      </c>
      <c r="J129" s="1"/>
      <c r="K129" s="5"/>
    </row>
    <row r="130" spans="2:11">
      <c r="B130" s="8"/>
      <c r="C130" s="1" t="s">
        <v>2637</v>
      </c>
      <c r="D130" s="1" t="s">
        <v>2638</v>
      </c>
      <c r="E130" s="1" t="s">
        <v>2617</v>
      </c>
      <c r="F130" s="10">
        <v>76300</v>
      </c>
      <c r="G130" s="10">
        <v>0</v>
      </c>
      <c r="H130" s="10">
        <v>6104</v>
      </c>
      <c r="I130" s="10">
        <v>82404</v>
      </c>
      <c r="J130" s="1"/>
      <c r="K130" s="5"/>
    </row>
    <row r="131" spans="2:11">
      <c r="B131" s="8"/>
      <c r="C131" s="1" t="s">
        <v>2639</v>
      </c>
      <c r="D131" s="1" t="s">
        <v>2501</v>
      </c>
      <c r="E131" s="1" t="s">
        <v>2617</v>
      </c>
      <c r="F131" s="10">
        <v>40600</v>
      </c>
      <c r="G131" s="10">
        <v>0</v>
      </c>
      <c r="H131" s="10">
        <v>3248</v>
      </c>
      <c r="I131" s="10">
        <v>43848</v>
      </c>
      <c r="J131" s="1"/>
      <c r="K131" s="5"/>
    </row>
    <row r="132" spans="2:11">
      <c r="B132" s="8"/>
      <c r="C132" s="1" t="s">
        <v>2640</v>
      </c>
      <c r="D132" s="1" t="s">
        <v>2641</v>
      </c>
      <c r="E132" s="1" t="s">
        <v>2617</v>
      </c>
      <c r="F132" s="10">
        <v>111069</v>
      </c>
      <c r="G132" s="10">
        <v>0</v>
      </c>
      <c r="H132" s="10">
        <v>8886</v>
      </c>
      <c r="I132" s="10">
        <v>119955</v>
      </c>
      <c r="J132" s="1"/>
      <c r="K132" s="5"/>
    </row>
    <row r="133" spans="2:11">
      <c r="B133" s="8"/>
      <c r="C133" s="1" t="s">
        <v>2642</v>
      </c>
      <c r="D133" s="1" t="s">
        <v>2643</v>
      </c>
      <c r="E133" s="1" t="s">
        <v>2617</v>
      </c>
      <c r="F133" s="10">
        <v>218400</v>
      </c>
      <c r="G133" s="10">
        <v>0</v>
      </c>
      <c r="H133" s="10">
        <v>17472</v>
      </c>
      <c r="I133" s="10">
        <v>235872</v>
      </c>
      <c r="J133" s="1"/>
      <c r="K133" s="5"/>
    </row>
    <row r="134" spans="2:11">
      <c r="B134" s="8"/>
      <c r="C134" s="1" t="s">
        <v>2644</v>
      </c>
      <c r="D134" s="1" t="s">
        <v>2645</v>
      </c>
      <c r="E134" s="1" t="s">
        <v>2617</v>
      </c>
      <c r="F134" s="10">
        <v>99200</v>
      </c>
      <c r="G134" s="10">
        <v>0</v>
      </c>
      <c r="H134" s="10">
        <v>7936</v>
      </c>
      <c r="I134" s="10">
        <v>107136</v>
      </c>
      <c r="J134" s="1"/>
      <c r="K134" s="5"/>
    </row>
    <row r="135" spans="2:11">
      <c r="B135" s="8"/>
      <c r="C135" s="1" t="s">
        <v>2646</v>
      </c>
      <c r="D135" s="1" t="s">
        <v>2647</v>
      </c>
      <c r="E135" s="1" t="s">
        <v>2617</v>
      </c>
      <c r="F135" s="10">
        <v>114440</v>
      </c>
      <c r="G135" s="10">
        <v>-2760</v>
      </c>
      <c r="H135" s="10">
        <v>9376</v>
      </c>
      <c r="I135" s="10">
        <v>123816</v>
      </c>
      <c r="J135" s="1"/>
      <c r="K135" s="5"/>
    </row>
    <row r="136" spans="2:11">
      <c r="B136" s="8"/>
      <c r="C136" s="1" t="s">
        <v>2648</v>
      </c>
      <c r="D136" s="1" t="s">
        <v>2649</v>
      </c>
      <c r="E136" s="1" t="s">
        <v>2617</v>
      </c>
      <c r="F136" s="10">
        <v>14100</v>
      </c>
      <c r="G136" s="10">
        <v>-600</v>
      </c>
      <c r="H136" s="10">
        <v>1176</v>
      </c>
      <c r="I136" s="10">
        <v>15276</v>
      </c>
      <c r="J136" s="1"/>
      <c r="K136" s="5"/>
    </row>
    <row r="137" spans="2:11">
      <c r="B137" s="8"/>
      <c r="C137" s="1" t="s">
        <v>2650</v>
      </c>
      <c r="D137" s="1" t="s">
        <v>2651</v>
      </c>
      <c r="E137" s="1" t="s">
        <v>2617</v>
      </c>
      <c r="F137" s="10">
        <v>274495</v>
      </c>
      <c r="G137" s="10">
        <v>2470</v>
      </c>
      <c r="H137" s="10">
        <v>21762</v>
      </c>
      <c r="I137" s="10">
        <v>296257</v>
      </c>
      <c r="J137" s="1"/>
      <c r="K137" s="5"/>
    </row>
    <row r="138" spans="2:11">
      <c r="B138" s="8"/>
      <c r="C138" s="1" t="s">
        <v>2652</v>
      </c>
      <c r="D138" s="1" t="s">
        <v>2649</v>
      </c>
      <c r="E138" s="1" t="s">
        <v>2617</v>
      </c>
      <c r="F138" s="10">
        <v>83425</v>
      </c>
      <c r="G138" s="10">
        <v>-2700</v>
      </c>
      <c r="H138" s="10">
        <v>6890</v>
      </c>
      <c r="I138" s="10">
        <v>90315</v>
      </c>
      <c r="J138" s="1"/>
      <c r="K138" s="5"/>
    </row>
    <row r="139" spans="2:11">
      <c r="B139" s="8"/>
      <c r="C139" s="1" t="s">
        <v>2653</v>
      </c>
      <c r="D139" s="1" t="s">
        <v>2654</v>
      </c>
      <c r="E139" s="1" t="s">
        <v>2617</v>
      </c>
      <c r="F139" s="10">
        <v>74813</v>
      </c>
      <c r="G139" s="10">
        <v>0</v>
      </c>
      <c r="H139" s="10">
        <v>5985</v>
      </c>
      <c r="I139" s="10">
        <v>80798</v>
      </c>
      <c r="J139" s="1"/>
      <c r="K139" s="5"/>
    </row>
    <row r="140" spans="2:11">
      <c r="B140" s="8"/>
      <c r="C140" s="1" t="s">
        <v>2655</v>
      </c>
      <c r="D140" s="1" t="s">
        <v>2656</v>
      </c>
      <c r="E140" s="1" t="s">
        <v>2657</v>
      </c>
      <c r="F140" s="10">
        <v>118800</v>
      </c>
      <c r="G140" s="10">
        <v>0</v>
      </c>
      <c r="H140" s="10">
        <v>9504</v>
      </c>
      <c r="I140" s="10">
        <v>128304</v>
      </c>
      <c r="J140" s="1"/>
      <c r="K140" s="5"/>
    </row>
    <row r="141" spans="2:11">
      <c r="B141" s="8"/>
      <c r="C141" s="1" t="s">
        <v>2658</v>
      </c>
      <c r="D141" s="1" t="s">
        <v>2659</v>
      </c>
      <c r="E141" s="1" t="s">
        <v>2657</v>
      </c>
      <c r="F141" s="10">
        <v>217875</v>
      </c>
      <c r="G141" s="10">
        <v>0</v>
      </c>
      <c r="H141" s="10">
        <v>17430</v>
      </c>
      <c r="I141" s="10">
        <v>235305</v>
      </c>
      <c r="J141" s="1"/>
      <c r="K141" s="5"/>
    </row>
    <row r="142" spans="2:11">
      <c r="B142" s="8"/>
      <c r="C142" s="1" t="s">
        <v>2660</v>
      </c>
      <c r="D142" s="1" t="s">
        <v>2661</v>
      </c>
      <c r="E142" s="1" t="s">
        <v>2657</v>
      </c>
      <c r="F142" s="10">
        <v>195067</v>
      </c>
      <c r="G142" s="10">
        <v>0</v>
      </c>
      <c r="H142" s="10">
        <v>15605</v>
      </c>
      <c r="I142" s="10">
        <v>210672</v>
      </c>
      <c r="J142" s="1"/>
      <c r="K142" s="5"/>
    </row>
    <row r="143" spans="2:11">
      <c r="B143" s="8"/>
      <c r="C143" s="1" t="s">
        <v>2662</v>
      </c>
      <c r="D143" s="1" t="s">
        <v>2663</v>
      </c>
      <c r="E143" s="1" t="s">
        <v>2657</v>
      </c>
      <c r="F143" s="10">
        <v>200600</v>
      </c>
      <c r="G143" s="10">
        <v>0</v>
      </c>
      <c r="H143" s="10">
        <v>16048</v>
      </c>
      <c r="I143" s="10">
        <v>216648</v>
      </c>
      <c r="J143" s="1"/>
      <c r="K143" s="5"/>
    </row>
    <row r="144" spans="2:11" ht="14.25" thickBot="1">
      <c r="B144" s="9"/>
      <c r="C144" s="3" t="s">
        <v>2664</v>
      </c>
      <c r="D144" s="3" t="s">
        <v>2656</v>
      </c>
      <c r="E144" s="3" t="s">
        <v>2657</v>
      </c>
      <c r="F144" s="11">
        <v>174000</v>
      </c>
      <c r="G144" s="11">
        <v>0</v>
      </c>
      <c r="H144" s="11">
        <v>13920</v>
      </c>
      <c r="I144" s="11">
        <v>187920</v>
      </c>
      <c r="J144" s="3"/>
      <c r="K144" s="6"/>
    </row>
    <row r="145" spans="2:11" ht="15" thickTop="1" thickBot="1">
      <c r="B145" s="229" t="s">
        <v>1593</v>
      </c>
      <c r="C145" s="230"/>
      <c r="D145" s="230"/>
      <c r="E145" s="231"/>
      <c r="F145" s="16">
        <f>SUM(F4:F144)</f>
        <v>25616668</v>
      </c>
      <c r="G145" s="16">
        <f>SUM(G4:G144)</f>
        <v>49557</v>
      </c>
      <c r="H145" s="16">
        <f>SUM(H4:H144)</f>
        <v>2045367</v>
      </c>
      <c r="I145" s="16">
        <f>SUM(I4:I144)</f>
        <v>27662035</v>
      </c>
      <c r="J145" s="17"/>
      <c r="K145" s="14"/>
    </row>
    <row r="146" spans="2:11" ht="14.25" thickTop="1"/>
    <row r="148" spans="2:11">
      <c r="F148" s="23"/>
      <c r="G148" s="1" t="s">
        <v>1609</v>
      </c>
      <c r="H148" s="1" t="s">
        <v>1610</v>
      </c>
      <c r="I148" s="1" t="s">
        <v>1611</v>
      </c>
    </row>
    <row r="149" spans="2:11">
      <c r="E149">
        <v>100084</v>
      </c>
      <c r="F149" s="1" t="s">
        <v>1620</v>
      </c>
      <c r="G149" s="20">
        <f t="shared" ref="G149:G156" si="0">SUMIF(E:E,F149,F:F)</f>
        <v>1649737</v>
      </c>
      <c r="H149" s="20">
        <f>SUMIF(東北【紹介】!E:E,F149,東北【紹介】!F:F)</f>
        <v>0</v>
      </c>
      <c r="I149" s="20">
        <f t="shared" ref="I149:I156" si="1">SUM(G149:H149)</f>
        <v>1649737</v>
      </c>
    </row>
    <row r="150" spans="2:11">
      <c r="E150">
        <v>104000</v>
      </c>
      <c r="F150" s="1" t="s">
        <v>1622</v>
      </c>
      <c r="G150" s="20">
        <f t="shared" si="0"/>
        <v>5818044</v>
      </c>
      <c r="H150" s="20">
        <f>SUMIF(東北【紹介】!E:E,F150,東北【紹介】!F:F)</f>
        <v>0</v>
      </c>
      <c r="I150" s="20">
        <f t="shared" si="1"/>
        <v>5818044</v>
      </c>
    </row>
    <row r="151" spans="2:11">
      <c r="E151">
        <v>104001</v>
      </c>
      <c r="F151" s="1" t="s">
        <v>1621</v>
      </c>
      <c r="G151" s="20">
        <f t="shared" si="0"/>
        <v>5726796</v>
      </c>
      <c r="H151" s="20">
        <f>SUMIF(東北【紹介】!E:E,F151,東北【紹介】!F:F)</f>
        <v>0</v>
      </c>
      <c r="I151" s="20">
        <f t="shared" si="1"/>
        <v>5726796</v>
      </c>
    </row>
    <row r="152" spans="2:11">
      <c r="E152">
        <v>104005</v>
      </c>
      <c r="F152" s="1" t="s">
        <v>2568</v>
      </c>
      <c r="G152" s="20">
        <f t="shared" si="0"/>
        <v>4734867</v>
      </c>
      <c r="H152" s="20">
        <v>329442</v>
      </c>
      <c r="I152" s="20">
        <f t="shared" si="1"/>
        <v>5064309</v>
      </c>
    </row>
    <row r="153" spans="2:11">
      <c r="E153">
        <v>104006</v>
      </c>
      <c r="F153" s="1" t="s">
        <v>2617</v>
      </c>
      <c r="G153" s="20">
        <f t="shared" si="0"/>
        <v>3273706</v>
      </c>
      <c r="H153" s="20">
        <f>SUMIF(東北【紹介】!E:E,F153,東北【紹介】!F:F)</f>
        <v>0</v>
      </c>
      <c r="I153" s="20">
        <f t="shared" si="1"/>
        <v>3273706</v>
      </c>
    </row>
    <row r="154" spans="2:11">
      <c r="E154">
        <v>104007</v>
      </c>
      <c r="F154" s="1" t="s">
        <v>2499</v>
      </c>
      <c r="G154" s="20">
        <f t="shared" si="0"/>
        <v>2089426</v>
      </c>
      <c r="H154" s="20">
        <f>SUMIF(東北【紹介】!E:E,F154,東北【紹介】!F:F)</f>
        <v>0</v>
      </c>
      <c r="I154" s="20">
        <f t="shared" si="1"/>
        <v>2089426</v>
      </c>
    </row>
    <row r="155" spans="2:11">
      <c r="E155">
        <v>104008</v>
      </c>
      <c r="F155" s="1" t="s">
        <v>2432</v>
      </c>
      <c r="G155" s="20">
        <f t="shared" si="0"/>
        <v>1417750</v>
      </c>
      <c r="H155" s="20">
        <f>SUMIF(東北【紹介】!E:E,F155,東北【紹介】!F:F)</f>
        <v>0</v>
      </c>
      <c r="I155" s="20">
        <f t="shared" si="1"/>
        <v>1417750</v>
      </c>
    </row>
    <row r="156" spans="2:11">
      <c r="E156">
        <v>104009</v>
      </c>
      <c r="F156" s="1" t="s">
        <v>2657</v>
      </c>
      <c r="G156" s="20">
        <f t="shared" si="0"/>
        <v>906342</v>
      </c>
      <c r="H156" s="20">
        <f>SUMIF(東北【紹介】!E:E,F156,東北【紹介】!F:F)</f>
        <v>0</v>
      </c>
      <c r="I156" s="20">
        <f t="shared" si="1"/>
        <v>906342</v>
      </c>
    </row>
    <row r="157" spans="2:11">
      <c r="F157" s="21" t="s">
        <v>1593</v>
      </c>
      <c r="G157" s="22">
        <f>SUM(G149:G156)</f>
        <v>25616668</v>
      </c>
      <c r="H157" s="22">
        <f>SUM(H149:H156)</f>
        <v>329442</v>
      </c>
      <c r="I157" s="22">
        <f>SUM(I149:I156)</f>
        <v>25946110</v>
      </c>
    </row>
  </sheetData>
  <mergeCells count="1">
    <mergeCell ref="B145:E145"/>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K136"/>
  <sheetViews>
    <sheetView topLeftCell="A103" zoomScale="70" zoomScaleNormal="70" workbookViewId="0">
      <selection activeCell="I125" sqref="I125"/>
    </sheetView>
  </sheetViews>
  <sheetFormatPr defaultRowHeight="13.5"/>
  <cols>
    <col min="3" max="3" width="28.375" bestFit="1" customWidth="1"/>
    <col min="4" max="4" width="84.75" bestFit="1" customWidth="1"/>
    <col min="5" max="5" width="11"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0</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104</v>
      </c>
      <c r="D4" s="1" t="s">
        <v>103</v>
      </c>
      <c r="E4" s="1" t="s">
        <v>105</v>
      </c>
      <c r="F4" s="10">
        <v>493328</v>
      </c>
      <c r="G4" s="10">
        <v>8640</v>
      </c>
      <c r="H4" s="10">
        <v>38775</v>
      </c>
      <c r="I4" s="10">
        <v>532103</v>
      </c>
      <c r="J4" s="1"/>
      <c r="K4" s="5"/>
    </row>
    <row r="5" spans="2:11">
      <c r="B5" s="8"/>
      <c r="C5" s="1" t="s">
        <v>115</v>
      </c>
      <c r="D5" s="1" t="s">
        <v>114</v>
      </c>
      <c r="E5" s="1" t="s">
        <v>105</v>
      </c>
      <c r="F5" s="10">
        <v>233160</v>
      </c>
      <c r="G5" s="10">
        <v>1160</v>
      </c>
      <c r="H5" s="10">
        <v>18560</v>
      </c>
      <c r="I5" s="10">
        <v>251720</v>
      </c>
      <c r="J5" s="1"/>
      <c r="K5" s="5"/>
    </row>
    <row r="6" spans="2:11">
      <c r="B6" s="8"/>
      <c r="C6" s="1" t="s">
        <v>140</v>
      </c>
      <c r="D6" s="1" t="s">
        <v>139</v>
      </c>
      <c r="E6" s="1" t="s">
        <v>105</v>
      </c>
      <c r="F6" s="10">
        <v>278640</v>
      </c>
      <c r="G6" s="10">
        <v>20240</v>
      </c>
      <c r="H6" s="10">
        <v>20672</v>
      </c>
      <c r="I6" s="10">
        <v>299312</v>
      </c>
      <c r="J6" s="1"/>
      <c r="K6" s="5"/>
    </row>
    <row r="7" spans="2:11">
      <c r="B7" s="8"/>
      <c r="C7" s="1" t="s">
        <v>147</v>
      </c>
      <c r="D7" s="1" t="s">
        <v>146</v>
      </c>
      <c r="E7" s="1" t="s">
        <v>105</v>
      </c>
      <c r="F7" s="10">
        <v>438528</v>
      </c>
      <c r="G7" s="10">
        <v>16128</v>
      </c>
      <c r="H7" s="10">
        <v>33792</v>
      </c>
      <c r="I7" s="10">
        <v>472320</v>
      </c>
      <c r="J7" s="1"/>
      <c r="K7" s="5"/>
    </row>
    <row r="8" spans="2:11">
      <c r="B8" s="8"/>
      <c r="C8" s="1" t="s">
        <v>167</v>
      </c>
      <c r="D8" s="1" t="s">
        <v>103</v>
      </c>
      <c r="E8" s="1" t="s">
        <v>105</v>
      </c>
      <c r="F8" s="10">
        <v>32784</v>
      </c>
      <c r="G8" s="10">
        <v>2384</v>
      </c>
      <c r="H8" s="10">
        <v>2432</v>
      </c>
      <c r="I8" s="10">
        <v>35216</v>
      </c>
      <c r="J8" s="1"/>
      <c r="K8" s="5"/>
    </row>
    <row r="9" spans="2:11">
      <c r="B9" s="8"/>
      <c r="C9" s="1" t="s">
        <v>190</v>
      </c>
      <c r="D9" s="1" t="s">
        <v>189</v>
      </c>
      <c r="E9" s="1" t="s">
        <v>105</v>
      </c>
      <c r="F9" s="10">
        <v>130830</v>
      </c>
      <c r="G9" s="10">
        <v>2730</v>
      </c>
      <c r="H9" s="10">
        <v>10248</v>
      </c>
      <c r="I9" s="10">
        <v>141078</v>
      </c>
      <c r="J9" s="1"/>
      <c r="K9" s="5"/>
    </row>
    <row r="10" spans="2:11">
      <c r="B10" s="8"/>
      <c r="C10" s="1" t="s">
        <v>229</v>
      </c>
      <c r="D10" s="1" t="s">
        <v>114</v>
      </c>
      <c r="E10" s="1" t="s">
        <v>105</v>
      </c>
      <c r="F10" s="10">
        <v>134345</v>
      </c>
      <c r="G10" s="10">
        <v>3120</v>
      </c>
      <c r="H10" s="10">
        <v>10498</v>
      </c>
      <c r="I10" s="10">
        <v>144843</v>
      </c>
      <c r="J10" s="1"/>
      <c r="K10" s="5"/>
    </row>
    <row r="11" spans="2:11">
      <c r="B11" s="8"/>
      <c r="C11" s="1" t="s">
        <v>44</v>
      </c>
      <c r="D11" s="1" t="s">
        <v>43</v>
      </c>
      <c r="E11" s="1" t="s">
        <v>45</v>
      </c>
      <c r="F11" s="10">
        <v>189300</v>
      </c>
      <c r="G11" s="10">
        <v>1800</v>
      </c>
      <c r="H11" s="10">
        <v>15000</v>
      </c>
      <c r="I11" s="10">
        <v>204300</v>
      </c>
      <c r="J11" s="1"/>
      <c r="K11" s="5"/>
    </row>
    <row r="12" spans="2:11">
      <c r="B12" s="8"/>
      <c r="C12" s="1" t="s">
        <v>59</v>
      </c>
      <c r="D12" s="1" t="s">
        <v>58</v>
      </c>
      <c r="E12" s="1" t="s">
        <v>45</v>
      </c>
      <c r="F12" s="10">
        <v>274916</v>
      </c>
      <c r="G12" s="10">
        <v>16416</v>
      </c>
      <c r="H12" s="10">
        <v>20680</v>
      </c>
      <c r="I12" s="10">
        <v>295596</v>
      </c>
      <c r="J12" s="1"/>
      <c r="K12" s="5"/>
    </row>
    <row r="13" spans="2:11">
      <c r="B13" s="8"/>
      <c r="C13" s="1" t="s">
        <v>77</v>
      </c>
      <c r="D13" s="1" t="s">
        <v>76</v>
      </c>
      <c r="E13" s="1" t="s">
        <v>45</v>
      </c>
      <c r="F13" s="10">
        <v>554760</v>
      </c>
      <c r="G13" s="10">
        <v>10760</v>
      </c>
      <c r="H13" s="10">
        <v>43520</v>
      </c>
      <c r="I13" s="10">
        <v>598280</v>
      </c>
      <c r="J13" s="1"/>
      <c r="K13" s="5"/>
    </row>
    <row r="14" spans="2:11">
      <c r="B14" s="8"/>
      <c r="C14" s="1" t="s">
        <v>96</v>
      </c>
      <c r="D14" s="1" t="s">
        <v>95</v>
      </c>
      <c r="E14" s="1" t="s">
        <v>45</v>
      </c>
      <c r="F14" s="10">
        <v>99668</v>
      </c>
      <c r="G14" s="10">
        <v>2468</v>
      </c>
      <c r="H14" s="10">
        <v>7776</v>
      </c>
      <c r="I14" s="10">
        <v>107444</v>
      </c>
      <c r="J14" s="1"/>
      <c r="K14" s="5"/>
    </row>
    <row r="15" spans="2:11">
      <c r="B15" s="8"/>
      <c r="C15" s="1" t="s">
        <v>100</v>
      </c>
      <c r="D15" s="1" t="s">
        <v>99</v>
      </c>
      <c r="E15" s="1" t="s">
        <v>45</v>
      </c>
      <c r="F15" s="10">
        <v>249004</v>
      </c>
      <c r="G15" s="10">
        <v>13804</v>
      </c>
      <c r="H15" s="10">
        <v>18816</v>
      </c>
      <c r="I15" s="10">
        <v>267820</v>
      </c>
      <c r="J15" s="1"/>
      <c r="K15" s="5"/>
    </row>
    <row r="16" spans="2:11">
      <c r="B16" s="8"/>
      <c r="C16" s="1" t="s">
        <v>126</v>
      </c>
      <c r="D16" s="1" t="s">
        <v>125</v>
      </c>
      <c r="E16" s="1" t="s">
        <v>45</v>
      </c>
      <c r="F16" s="10">
        <v>37340</v>
      </c>
      <c r="G16" s="10">
        <v>2140</v>
      </c>
      <c r="H16" s="10">
        <v>2816</v>
      </c>
      <c r="I16" s="10">
        <v>40156</v>
      </c>
      <c r="J16" s="1"/>
      <c r="K16" s="5"/>
    </row>
    <row r="17" spans="2:11">
      <c r="B17" s="8"/>
      <c r="C17" s="1" t="s">
        <v>194</v>
      </c>
      <c r="D17" s="1" t="s">
        <v>193</v>
      </c>
      <c r="E17" s="1" t="s">
        <v>45</v>
      </c>
      <c r="F17" s="10">
        <v>96980</v>
      </c>
      <c r="G17" s="10">
        <v>2480</v>
      </c>
      <c r="H17" s="10">
        <v>7560</v>
      </c>
      <c r="I17" s="10">
        <v>104540</v>
      </c>
      <c r="J17" s="1"/>
      <c r="K17" s="5"/>
    </row>
    <row r="18" spans="2:11">
      <c r="B18" s="8"/>
      <c r="C18" s="1" t="s">
        <v>237</v>
      </c>
      <c r="D18" s="1" t="s">
        <v>236</v>
      </c>
      <c r="E18" s="1" t="s">
        <v>45</v>
      </c>
      <c r="F18" s="10">
        <v>261440</v>
      </c>
      <c r="G18" s="10">
        <v>12040</v>
      </c>
      <c r="H18" s="10">
        <v>19952</v>
      </c>
      <c r="I18" s="10">
        <v>281392</v>
      </c>
      <c r="J18" s="1"/>
      <c r="K18" s="5"/>
    </row>
    <row r="19" spans="2:11">
      <c r="B19" s="8"/>
      <c r="C19" s="1" t="s">
        <v>61</v>
      </c>
      <c r="D19" s="1" t="s">
        <v>60</v>
      </c>
      <c r="E19" s="1" t="s">
        <v>62</v>
      </c>
      <c r="F19" s="10">
        <v>408450</v>
      </c>
      <c r="G19" s="10">
        <v>10800</v>
      </c>
      <c r="H19" s="10">
        <v>31812</v>
      </c>
      <c r="I19" s="10">
        <v>440262</v>
      </c>
      <c r="J19" s="1"/>
      <c r="K19" s="5"/>
    </row>
    <row r="20" spans="2:11">
      <c r="B20" s="8"/>
      <c r="C20" s="1" t="s">
        <v>92</v>
      </c>
      <c r="D20" s="1" t="s">
        <v>91</v>
      </c>
      <c r="E20" s="1" t="s">
        <v>62</v>
      </c>
      <c r="F20" s="10">
        <v>251825</v>
      </c>
      <c r="G20" s="10">
        <v>3162</v>
      </c>
      <c r="H20" s="10">
        <v>19893</v>
      </c>
      <c r="I20" s="10">
        <v>271718</v>
      </c>
      <c r="J20" s="1"/>
      <c r="K20" s="5"/>
    </row>
    <row r="21" spans="2:11">
      <c r="B21" s="8"/>
      <c r="C21" s="1" t="s">
        <v>94</v>
      </c>
      <c r="D21" s="1" t="s">
        <v>93</v>
      </c>
      <c r="E21" s="1" t="s">
        <v>62</v>
      </c>
      <c r="F21" s="10">
        <v>61710</v>
      </c>
      <c r="G21" s="10">
        <v>3710</v>
      </c>
      <c r="H21" s="10">
        <v>4640</v>
      </c>
      <c r="I21" s="10">
        <v>66350</v>
      </c>
      <c r="J21" s="1"/>
      <c r="K21" s="5"/>
    </row>
    <row r="22" spans="2:11">
      <c r="B22" s="8"/>
      <c r="C22" s="1" t="s">
        <v>131</v>
      </c>
      <c r="D22" s="1" t="s">
        <v>130</v>
      </c>
      <c r="E22" s="1" t="s">
        <v>62</v>
      </c>
      <c r="F22" s="10">
        <v>367460</v>
      </c>
      <c r="G22" s="10">
        <v>14060</v>
      </c>
      <c r="H22" s="10">
        <v>28272</v>
      </c>
      <c r="I22" s="10">
        <v>395732</v>
      </c>
      <c r="J22" s="1"/>
      <c r="K22" s="5"/>
    </row>
    <row r="23" spans="2:11">
      <c r="B23" s="8"/>
      <c r="C23" s="1" t="s">
        <v>197</v>
      </c>
      <c r="D23" s="1" t="s">
        <v>132</v>
      </c>
      <c r="E23" s="1" t="s">
        <v>62</v>
      </c>
      <c r="F23" s="10">
        <v>273528</v>
      </c>
      <c r="G23" s="10">
        <v>1500</v>
      </c>
      <c r="H23" s="10">
        <v>21762</v>
      </c>
      <c r="I23" s="10">
        <v>295290</v>
      </c>
      <c r="J23" s="1"/>
      <c r="K23" s="5"/>
    </row>
    <row r="24" spans="2:11">
      <c r="B24" s="8"/>
      <c r="C24" s="1" t="s">
        <v>202</v>
      </c>
      <c r="D24" s="1" t="s">
        <v>83</v>
      </c>
      <c r="E24" s="1" t="s">
        <v>62</v>
      </c>
      <c r="F24" s="10">
        <v>363680</v>
      </c>
      <c r="G24" s="10">
        <v>13880</v>
      </c>
      <c r="H24" s="10">
        <v>27984</v>
      </c>
      <c r="I24" s="10">
        <v>391664</v>
      </c>
      <c r="J24" s="1"/>
      <c r="K24" s="5"/>
    </row>
    <row r="25" spans="2:11">
      <c r="B25" s="8"/>
      <c r="C25" s="1" t="s">
        <v>207</v>
      </c>
      <c r="D25" s="1" t="s">
        <v>206</v>
      </c>
      <c r="E25" s="1" t="s">
        <v>62</v>
      </c>
      <c r="F25" s="10">
        <v>217748</v>
      </c>
      <c r="G25" s="10">
        <v>3510</v>
      </c>
      <c r="H25" s="10">
        <v>17139</v>
      </c>
      <c r="I25" s="10">
        <v>234887</v>
      </c>
      <c r="J25" s="1"/>
      <c r="K25" s="5"/>
    </row>
    <row r="26" spans="2:11">
      <c r="B26" s="8"/>
      <c r="C26" s="1" t="s">
        <v>224</v>
      </c>
      <c r="D26" s="1" t="s">
        <v>223</v>
      </c>
      <c r="E26" s="1" t="s">
        <v>62</v>
      </c>
      <c r="F26" s="10">
        <v>296503</v>
      </c>
      <c r="G26" s="10">
        <v>3120</v>
      </c>
      <c r="H26" s="10">
        <v>23471</v>
      </c>
      <c r="I26" s="10">
        <v>319974</v>
      </c>
      <c r="J26" s="1"/>
      <c r="K26" s="5"/>
    </row>
    <row r="27" spans="2:11">
      <c r="B27" s="8"/>
      <c r="C27" s="1" t="s">
        <v>228</v>
      </c>
      <c r="D27" s="1" t="s">
        <v>227</v>
      </c>
      <c r="E27" s="1" t="s">
        <v>62</v>
      </c>
      <c r="F27" s="10">
        <v>266228</v>
      </c>
      <c r="G27" s="10">
        <v>7828</v>
      </c>
      <c r="H27" s="10">
        <v>20672</v>
      </c>
      <c r="I27" s="10">
        <v>286900</v>
      </c>
      <c r="J27" s="1"/>
      <c r="K27" s="5"/>
    </row>
    <row r="28" spans="2:11">
      <c r="B28" s="8"/>
      <c r="C28" s="1" t="s">
        <v>33</v>
      </c>
      <c r="D28" s="1" t="s">
        <v>32</v>
      </c>
      <c r="E28" s="1" t="s">
        <v>34</v>
      </c>
      <c r="F28" s="10">
        <v>265200</v>
      </c>
      <c r="G28" s="10">
        <v>0</v>
      </c>
      <c r="H28" s="10">
        <v>21216</v>
      </c>
      <c r="I28" s="10">
        <v>286416</v>
      </c>
      <c r="J28" s="1"/>
      <c r="K28" s="5"/>
    </row>
    <row r="29" spans="2:11">
      <c r="B29" s="8"/>
      <c r="C29" s="1" t="s">
        <v>47</v>
      </c>
      <c r="D29" s="1" t="s">
        <v>46</v>
      </c>
      <c r="E29" s="1" t="s">
        <v>34</v>
      </c>
      <c r="F29" s="10">
        <v>467300</v>
      </c>
      <c r="G29" s="10">
        <v>6300</v>
      </c>
      <c r="H29" s="10">
        <v>36880</v>
      </c>
      <c r="I29" s="10">
        <v>504180</v>
      </c>
      <c r="J29" s="1"/>
      <c r="K29" s="5"/>
    </row>
    <row r="30" spans="2:11">
      <c r="B30" s="8"/>
      <c r="C30" s="1" t="s">
        <v>70</v>
      </c>
      <c r="D30" s="1" t="s">
        <v>69</v>
      </c>
      <c r="E30" s="1" t="s">
        <v>34</v>
      </c>
      <c r="F30" s="10">
        <v>259200</v>
      </c>
      <c r="G30" s="10">
        <v>0</v>
      </c>
      <c r="H30" s="10">
        <v>20736</v>
      </c>
      <c r="I30" s="10">
        <v>279936</v>
      </c>
      <c r="J30" s="1"/>
      <c r="K30" s="5"/>
    </row>
    <row r="31" spans="2:11">
      <c r="B31" s="8"/>
      <c r="C31" s="1" t="s">
        <v>86</v>
      </c>
      <c r="D31" s="1" t="s">
        <v>85</v>
      </c>
      <c r="E31" s="1" t="s">
        <v>34</v>
      </c>
      <c r="F31" s="10">
        <v>196000</v>
      </c>
      <c r="G31" s="10">
        <v>0</v>
      </c>
      <c r="H31" s="10">
        <v>15680</v>
      </c>
      <c r="I31" s="10">
        <v>211680</v>
      </c>
      <c r="J31" s="1"/>
      <c r="K31" s="5"/>
    </row>
    <row r="32" spans="2:11">
      <c r="B32" s="8"/>
      <c r="C32" s="1" t="s">
        <v>88</v>
      </c>
      <c r="D32" s="1" t="s">
        <v>87</v>
      </c>
      <c r="E32" s="1" t="s">
        <v>34</v>
      </c>
      <c r="F32" s="10">
        <v>270712</v>
      </c>
      <c r="G32" s="10">
        <v>18012</v>
      </c>
      <c r="H32" s="10">
        <v>20216</v>
      </c>
      <c r="I32" s="10">
        <v>290928</v>
      </c>
      <c r="J32" s="1"/>
      <c r="K32" s="5"/>
    </row>
    <row r="33" spans="2:11">
      <c r="B33" s="8"/>
      <c r="C33" s="1" t="s">
        <v>111</v>
      </c>
      <c r="D33" s="1" t="s">
        <v>110</v>
      </c>
      <c r="E33" s="1" t="s">
        <v>34</v>
      </c>
      <c r="F33" s="10">
        <v>113850</v>
      </c>
      <c r="G33" s="10">
        <v>0</v>
      </c>
      <c r="H33" s="10">
        <v>9108</v>
      </c>
      <c r="I33" s="10">
        <v>122958</v>
      </c>
      <c r="J33" s="1"/>
      <c r="K33" s="5"/>
    </row>
    <row r="34" spans="2:11">
      <c r="B34" s="8"/>
      <c r="C34" s="1" t="s">
        <v>118</v>
      </c>
      <c r="D34" s="1" t="s">
        <v>117</v>
      </c>
      <c r="E34" s="1" t="s">
        <v>34</v>
      </c>
      <c r="F34" s="10">
        <v>323327</v>
      </c>
      <c r="G34" s="10">
        <v>7810</v>
      </c>
      <c r="H34" s="10">
        <v>25241</v>
      </c>
      <c r="I34" s="10">
        <v>348568</v>
      </c>
      <c r="J34" s="1"/>
      <c r="K34" s="5"/>
    </row>
    <row r="35" spans="2:11">
      <c r="B35" s="8"/>
      <c r="C35" s="1" t="s">
        <v>133</v>
      </c>
      <c r="D35" s="1" t="s">
        <v>132</v>
      </c>
      <c r="E35" s="1" t="s">
        <v>34</v>
      </c>
      <c r="F35" s="10">
        <v>191050</v>
      </c>
      <c r="G35" s="10">
        <v>1500</v>
      </c>
      <c r="H35" s="10">
        <v>15164</v>
      </c>
      <c r="I35" s="10">
        <v>206214</v>
      </c>
      <c r="J35" s="1"/>
      <c r="K35" s="5"/>
    </row>
    <row r="36" spans="2:11">
      <c r="B36" s="8"/>
      <c r="C36" s="1" t="s">
        <v>138</v>
      </c>
      <c r="D36" s="1" t="s">
        <v>137</v>
      </c>
      <c r="E36" s="1" t="s">
        <v>34</v>
      </c>
      <c r="F36" s="10">
        <v>529272</v>
      </c>
      <c r="G36" s="10">
        <v>23772</v>
      </c>
      <c r="H36" s="10">
        <v>40440</v>
      </c>
      <c r="I36" s="10">
        <v>569712</v>
      </c>
      <c r="J36" s="1"/>
      <c r="K36" s="5"/>
    </row>
    <row r="37" spans="2:11">
      <c r="B37" s="8"/>
      <c r="C37" s="1" t="s">
        <v>150</v>
      </c>
      <c r="D37" s="1" t="s">
        <v>27</v>
      </c>
      <c r="E37" s="1" t="s">
        <v>34</v>
      </c>
      <c r="F37" s="10">
        <v>369568</v>
      </c>
      <c r="G37" s="10">
        <v>11168</v>
      </c>
      <c r="H37" s="10">
        <v>28672</v>
      </c>
      <c r="I37" s="10">
        <v>398240</v>
      </c>
      <c r="J37" s="1"/>
      <c r="K37" s="5"/>
    </row>
    <row r="38" spans="2:11">
      <c r="B38" s="8"/>
      <c r="C38" s="1" t="s">
        <v>196</v>
      </c>
      <c r="D38" s="1" t="s">
        <v>195</v>
      </c>
      <c r="E38" s="1" t="s">
        <v>34</v>
      </c>
      <c r="F38" s="10">
        <v>337390</v>
      </c>
      <c r="G38" s="10">
        <v>13390</v>
      </c>
      <c r="H38" s="10">
        <v>25920</v>
      </c>
      <c r="I38" s="10">
        <v>363310</v>
      </c>
      <c r="J38" s="1"/>
      <c r="K38" s="5"/>
    </row>
    <row r="39" spans="2:11">
      <c r="B39" s="8"/>
      <c r="C39" s="1" t="s">
        <v>217</v>
      </c>
      <c r="D39" s="1" t="s">
        <v>216</v>
      </c>
      <c r="E39" s="1" t="s">
        <v>34</v>
      </c>
      <c r="F39" s="10">
        <v>242350</v>
      </c>
      <c r="G39" s="10">
        <v>0</v>
      </c>
      <c r="H39" s="10">
        <v>19388</v>
      </c>
      <c r="I39" s="10">
        <v>261738</v>
      </c>
      <c r="J39" s="1"/>
      <c r="K39" s="5"/>
    </row>
    <row r="40" spans="2:11">
      <c r="B40" s="8"/>
      <c r="C40" s="1" t="s">
        <v>220</v>
      </c>
      <c r="D40" s="1" t="s">
        <v>219</v>
      </c>
      <c r="E40" s="1" t="s">
        <v>34</v>
      </c>
      <c r="F40" s="10">
        <v>319875</v>
      </c>
      <c r="G40" s="10">
        <v>14100</v>
      </c>
      <c r="H40" s="10">
        <v>24462</v>
      </c>
      <c r="I40" s="10">
        <v>344337</v>
      </c>
      <c r="J40" s="1"/>
      <c r="K40" s="5"/>
    </row>
    <row r="41" spans="2:11">
      <c r="B41" s="8"/>
      <c r="C41" s="1" t="s">
        <v>222</v>
      </c>
      <c r="D41" s="1" t="s">
        <v>221</v>
      </c>
      <c r="E41" s="1" t="s">
        <v>34</v>
      </c>
      <c r="F41" s="10">
        <v>71809</v>
      </c>
      <c r="G41" s="10">
        <v>3471</v>
      </c>
      <c r="H41" s="10">
        <v>5467</v>
      </c>
      <c r="I41" s="10">
        <v>77276</v>
      </c>
      <c r="J41" s="1"/>
      <c r="K41" s="5"/>
    </row>
    <row r="42" spans="2:11">
      <c r="B42" s="8"/>
      <c r="C42" s="1" t="s">
        <v>226</v>
      </c>
      <c r="D42" s="1" t="s">
        <v>225</v>
      </c>
      <c r="E42" s="1" t="s">
        <v>34</v>
      </c>
      <c r="F42" s="10">
        <v>135000</v>
      </c>
      <c r="G42" s="10">
        <v>0</v>
      </c>
      <c r="H42" s="10">
        <v>10800</v>
      </c>
      <c r="I42" s="10">
        <v>145800</v>
      </c>
      <c r="J42" s="1"/>
      <c r="K42" s="5"/>
    </row>
    <row r="43" spans="2:11">
      <c r="B43" s="8"/>
      <c r="C43" s="1" t="s">
        <v>233</v>
      </c>
      <c r="D43" s="1" t="s">
        <v>232</v>
      </c>
      <c r="E43" s="1" t="s">
        <v>34</v>
      </c>
      <c r="F43" s="10">
        <v>351000</v>
      </c>
      <c r="G43" s="10">
        <v>-4200</v>
      </c>
      <c r="H43" s="10">
        <v>28416</v>
      </c>
      <c r="I43" s="10">
        <v>379416</v>
      </c>
      <c r="J43" s="1"/>
      <c r="K43" s="5"/>
    </row>
    <row r="44" spans="2:11">
      <c r="B44" s="8"/>
      <c r="C44" s="1" t="s">
        <v>28</v>
      </c>
      <c r="D44" s="1" t="s">
        <v>27</v>
      </c>
      <c r="E44" s="1" t="s">
        <v>29</v>
      </c>
      <c r="F44" s="10">
        <v>218525</v>
      </c>
      <c r="G44" s="10">
        <v>3200</v>
      </c>
      <c r="H44" s="10">
        <v>17226</v>
      </c>
      <c r="I44" s="10">
        <v>235751</v>
      </c>
      <c r="J44" s="1"/>
      <c r="K44" s="5"/>
    </row>
    <row r="45" spans="2:11">
      <c r="B45" s="8"/>
      <c r="C45" s="1" t="s">
        <v>31</v>
      </c>
      <c r="D45" s="1" t="s">
        <v>30</v>
      </c>
      <c r="E45" s="1" t="s">
        <v>29</v>
      </c>
      <c r="F45" s="10">
        <v>25353</v>
      </c>
      <c r="G45" s="10">
        <v>340</v>
      </c>
      <c r="H45" s="10">
        <v>2001</v>
      </c>
      <c r="I45" s="10">
        <v>27354</v>
      </c>
      <c r="J45" s="1"/>
      <c r="K45" s="5"/>
    </row>
    <row r="46" spans="2:11">
      <c r="B46" s="8"/>
      <c r="C46" s="1" t="s">
        <v>39</v>
      </c>
      <c r="D46" s="1" t="s">
        <v>38</v>
      </c>
      <c r="E46" s="1" t="s">
        <v>29</v>
      </c>
      <c r="F46" s="10">
        <v>227763</v>
      </c>
      <c r="G46" s="10">
        <v>-3800</v>
      </c>
      <c r="H46" s="10">
        <v>18525</v>
      </c>
      <c r="I46" s="10">
        <v>246288</v>
      </c>
      <c r="J46" s="1"/>
      <c r="K46" s="5"/>
    </row>
    <row r="47" spans="2:11">
      <c r="B47" s="8"/>
      <c r="C47" s="1" t="s">
        <v>49</v>
      </c>
      <c r="D47" s="1" t="s">
        <v>48</v>
      </c>
      <c r="E47" s="1" t="s">
        <v>29</v>
      </c>
      <c r="F47" s="10">
        <v>199750</v>
      </c>
      <c r="G47" s="10">
        <v>0</v>
      </c>
      <c r="H47" s="10">
        <v>15980</v>
      </c>
      <c r="I47" s="10">
        <v>215730</v>
      </c>
      <c r="J47" s="1"/>
      <c r="K47" s="5"/>
    </row>
    <row r="48" spans="2:11">
      <c r="B48" s="8"/>
      <c r="C48" s="1" t="s">
        <v>57</v>
      </c>
      <c r="D48" s="1" t="s">
        <v>56</v>
      </c>
      <c r="E48" s="1" t="s">
        <v>29</v>
      </c>
      <c r="F48" s="10">
        <v>348625</v>
      </c>
      <c r="G48" s="10">
        <v>27100</v>
      </c>
      <c r="H48" s="10">
        <v>25722</v>
      </c>
      <c r="I48" s="10">
        <v>374347</v>
      </c>
      <c r="J48" s="1"/>
      <c r="K48" s="5"/>
    </row>
    <row r="49" spans="2:11">
      <c r="B49" s="8"/>
      <c r="C49" s="1" t="s">
        <v>64</v>
      </c>
      <c r="D49" s="1" t="s">
        <v>63</v>
      </c>
      <c r="E49" s="1" t="s">
        <v>29</v>
      </c>
      <c r="F49" s="10">
        <v>772031</v>
      </c>
      <c r="G49" s="10">
        <v>0</v>
      </c>
      <c r="H49" s="10">
        <v>61762</v>
      </c>
      <c r="I49" s="10">
        <v>833793</v>
      </c>
      <c r="J49" s="1"/>
      <c r="K49" s="5"/>
    </row>
    <row r="50" spans="2:11">
      <c r="B50" s="8"/>
      <c r="C50" s="1" t="s">
        <v>72</v>
      </c>
      <c r="D50" s="1" t="s">
        <v>71</v>
      </c>
      <c r="E50" s="1" t="s">
        <v>29</v>
      </c>
      <c r="F50" s="10">
        <v>482905</v>
      </c>
      <c r="G50" s="10">
        <v>21280</v>
      </c>
      <c r="H50" s="10">
        <v>36930</v>
      </c>
      <c r="I50" s="10">
        <v>519835</v>
      </c>
      <c r="J50" s="1"/>
      <c r="K50" s="5"/>
    </row>
    <row r="51" spans="2:11">
      <c r="B51" s="8"/>
      <c r="C51" s="1" t="s">
        <v>80</v>
      </c>
      <c r="D51" s="1" t="s">
        <v>79</v>
      </c>
      <c r="E51" s="1" t="s">
        <v>29</v>
      </c>
      <c r="F51" s="10">
        <v>407025</v>
      </c>
      <c r="G51" s="10">
        <v>0</v>
      </c>
      <c r="H51" s="10">
        <v>32562</v>
      </c>
      <c r="I51" s="10">
        <v>439587</v>
      </c>
      <c r="J51" s="1"/>
      <c r="K51" s="5"/>
    </row>
    <row r="52" spans="2:11">
      <c r="B52" s="8"/>
      <c r="C52" s="1" t="s">
        <v>98</v>
      </c>
      <c r="D52" s="1" t="s">
        <v>97</v>
      </c>
      <c r="E52" s="1" t="s">
        <v>29</v>
      </c>
      <c r="F52" s="10">
        <v>396000</v>
      </c>
      <c r="G52" s="10">
        <v>0</v>
      </c>
      <c r="H52" s="10">
        <v>31680</v>
      </c>
      <c r="I52" s="10">
        <v>427680</v>
      </c>
      <c r="J52" s="1"/>
      <c r="K52" s="5"/>
    </row>
    <row r="53" spans="2:11">
      <c r="B53" s="8"/>
      <c r="C53" s="1" t="s">
        <v>102</v>
      </c>
      <c r="D53" s="1" t="s">
        <v>101</v>
      </c>
      <c r="E53" s="1" t="s">
        <v>29</v>
      </c>
      <c r="F53" s="10">
        <v>167400</v>
      </c>
      <c r="G53" s="10">
        <v>2700</v>
      </c>
      <c r="H53" s="10">
        <v>13176</v>
      </c>
      <c r="I53" s="10">
        <v>180576</v>
      </c>
      <c r="J53" s="1"/>
      <c r="K53" s="5"/>
    </row>
    <row r="54" spans="2:11">
      <c r="B54" s="8"/>
      <c r="C54" s="1" t="s">
        <v>107</v>
      </c>
      <c r="D54" s="1" t="s">
        <v>106</v>
      </c>
      <c r="E54" s="1" t="s">
        <v>29</v>
      </c>
      <c r="F54" s="10">
        <v>310900</v>
      </c>
      <c r="G54" s="10">
        <v>5000</v>
      </c>
      <c r="H54" s="10">
        <v>24472</v>
      </c>
      <c r="I54" s="10">
        <v>335372</v>
      </c>
      <c r="J54" s="1"/>
      <c r="K54" s="5"/>
    </row>
    <row r="55" spans="2:11">
      <c r="B55" s="8"/>
      <c r="C55" s="1" t="s">
        <v>116</v>
      </c>
      <c r="D55" s="1" t="s">
        <v>81</v>
      </c>
      <c r="E55" s="1" t="s">
        <v>29</v>
      </c>
      <c r="F55" s="10">
        <v>126000</v>
      </c>
      <c r="G55" s="10">
        <v>0</v>
      </c>
      <c r="H55" s="10">
        <v>10080</v>
      </c>
      <c r="I55" s="10">
        <v>136080</v>
      </c>
      <c r="J55" s="1"/>
      <c r="K55" s="5"/>
    </row>
    <row r="56" spans="2:11">
      <c r="B56" s="8"/>
      <c r="C56" s="1" t="s">
        <v>121</v>
      </c>
      <c r="D56" s="1" t="s">
        <v>30</v>
      </c>
      <c r="E56" s="1" t="s">
        <v>29</v>
      </c>
      <c r="F56" s="10">
        <v>50800</v>
      </c>
      <c r="G56" s="10">
        <v>4400</v>
      </c>
      <c r="H56" s="10">
        <v>3712</v>
      </c>
      <c r="I56" s="10">
        <v>54512</v>
      </c>
      <c r="J56" s="1"/>
      <c r="K56" s="5"/>
    </row>
    <row r="57" spans="2:11">
      <c r="B57" s="8"/>
      <c r="C57" s="1" t="s">
        <v>124</v>
      </c>
      <c r="D57" s="1" t="s">
        <v>30</v>
      </c>
      <c r="E57" s="1" t="s">
        <v>29</v>
      </c>
      <c r="F57" s="10">
        <v>402015</v>
      </c>
      <c r="G57" s="10">
        <v>5440</v>
      </c>
      <c r="H57" s="10">
        <v>31726</v>
      </c>
      <c r="I57" s="10">
        <v>433741</v>
      </c>
      <c r="J57" s="1"/>
      <c r="K57" s="5"/>
    </row>
    <row r="58" spans="2:11">
      <c r="B58" s="8"/>
      <c r="C58" s="1" t="s">
        <v>127</v>
      </c>
      <c r="D58" s="1" t="s">
        <v>30</v>
      </c>
      <c r="E58" s="1" t="s">
        <v>29</v>
      </c>
      <c r="F58" s="10">
        <v>202149</v>
      </c>
      <c r="G58" s="10">
        <v>4768</v>
      </c>
      <c r="H58" s="10">
        <v>15790</v>
      </c>
      <c r="I58" s="10">
        <v>217939</v>
      </c>
      <c r="J58" s="1"/>
      <c r="K58" s="5"/>
    </row>
    <row r="59" spans="2:11">
      <c r="B59" s="8"/>
      <c r="C59" s="1" t="s">
        <v>129</v>
      </c>
      <c r="D59" s="1" t="s">
        <v>128</v>
      </c>
      <c r="E59" s="1" t="s">
        <v>29</v>
      </c>
      <c r="F59" s="10">
        <v>373965</v>
      </c>
      <c r="G59" s="10">
        <v>34060</v>
      </c>
      <c r="H59" s="10">
        <v>27192</v>
      </c>
      <c r="I59" s="10">
        <v>401157</v>
      </c>
      <c r="J59" s="1"/>
      <c r="K59" s="5"/>
    </row>
    <row r="60" spans="2:11">
      <c r="B60" s="8"/>
      <c r="C60" s="1" t="s">
        <v>134</v>
      </c>
      <c r="D60" s="1" t="s">
        <v>128</v>
      </c>
      <c r="E60" s="1" t="s">
        <v>29</v>
      </c>
      <c r="F60" s="10">
        <v>274960</v>
      </c>
      <c r="G60" s="10">
        <v>0</v>
      </c>
      <c r="H60" s="10">
        <v>21997</v>
      </c>
      <c r="I60" s="10">
        <v>296957</v>
      </c>
      <c r="J60" s="1"/>
      <c r="K60" s="5"/>
    </row>
    <row r="61" spans="2:11">
      <c r="B61" s="8"/>
      <c r="C61" s="1" t="s">
        <v>145</v>
      </c>
      <c r="D61" s="1" t="s">
        <v>144</v>
      </c>
      <c r="E61" s="1" t="s">
        <v>29</v>
      </c>
      <c r="F61" s="10">
        <v>325500</v>
      </c>
      <c r="G61" s="10">
        <v>0</v>
      </c>
      <c r="H61" s="10">
        <v>26040</v>
      </c>
      <c r="I61" s="10">
        <v>351540</v>
      </c>
      <c r="J61" s="1"/>
      <c r="K61" s="5"/>
    </row>
    <row r="62" spans="2:11">
      <c r="B62" s="8"/>
      <c r="C62" s="1" t="s">
        <v>156</v>
      </c>
      <c r="D62" s="1" t="s">
        <v>155</v>
      </c>
      <c r="E62" s="1" t="s">
        <v>29</v>
      </c>
      <c r="F62" s="10">
        <v>680900</v>
      </c>
      <c r="G62" s="10">
        <v>11300</v>
      </c>
      <c r="H62" s="10">
        <v>53568</v>
      </c>
      <c r="I62" s="10">
        <v>734468</v>
      </c>
      <c r="J62" s="1"/>
      <c r="K62" s="5"/>
    </row>
    <row r="63" spans="2:11">
      <c r="B63" s="8"/>
      <c r="C63" s="1" t="s">
        <v>164</v>
      </c>
      <c r="D63" s="1" t="s">
        <v>163</v>
      </c>
      <c r="E63" s="1" t="s">
        <v>29</v>
      </c>
      <c r="F63" s="10">
        <v>349780</v>
      </c>
      <c r="G63" s="10">
        <v>12430</v>
      </c>
      <c r="H63" s="10">
        <v>26988</v>
      </c>
      <c r="I63" s="10">
        <v>376768</v>
      </c>
      <c r="J63" s="1"/>
      <c r="K63" s="5"/>
    </row>
    <row r="64" spans="2:11">
      <c r="B64" s="8"/>
      <c r="C64" s="1" t="s">
        <v>168</v>
      </c>
      <c r="D64" s="1" t="s">
        <v>30</v>
      </c>
      <c r="E64" s="1" t="s">
        <v>29</v>
      </c>
      <c r="F64" s="10">
        <v>76164</v>
      </c>
      <c r="G64" s="10">
        <v>6564</v>
      </c>
      <c r="H64" s="10">
        <v>5568</v>
      </c>
      <c r="I64" s="10">
        <v>81732</v>
      </c>
      <c r="J64" s="1"/>
      <c r="K64" s="5"/>
    </row>
    <row r="65" spans="2:11">
      <c r="B65" s="8"/>
      <c r="C65" s="1" t="s">
        <v>171</v>
      </c>
      <c r="D65" s="1" t="s">
        <v>170</v>
      </c>
      <c r="E65" s="1" t="s">
        <v>29</v>
      </c>
      <c r="F65" s="10">
        <v>347830</v>
      </c>
      <c r="G65" s="10">
        <v>6580</v>
      </c>
      <c r="H65" s="10">
        <v>27300</v>
      </c>
      <c r="I65" s="10">
        <v>375130</v>
      </c>
      <c r="J65" s="1"/>
      <c r="K65" s="5"/>
    </row>
    <row r="66" spans="2:11">
      <c r="B66" s="8"/>
      <c r="C66" s="1" t="s">
        <v>178</v>
      </c>
      <c r="D66" s="1" t="s">
        <v>71</v>
      </c>
      <c r="E66" s="1" t="s">
        <v>29</v>
      </c>
      <c r="F66" s="10">
        <v>291600</v>
      </c>
      <c r="G66" s="10">
        <v>10800</v>
      </c>
      <c r="H66" s="10">
        <v>22464</v>
      </c>
      <c r="I66" s="10">
        <v>314064</v>
      </c>
      <c r="J66" s="1"/>
      <c r="K66" s="5"/>
    </row>
    <row r="67" spans="2:11">
      <c r="B67" s="8"/>
      <c r="C67" s="1" t="s">
        <v>180</v>
      </c>
      <c r="D67" s="1" t="s">
        <v>179</v>
      </c>
      <c r="E67" s="1" t="s">
        <v>29</v>
      </c>
      <c r="F67" s="10">
        <v>320432</v>
      </c>
      <c r="G67" s="10">
        <v>20590</v>
      </c>
      <c r="H67" s="10">
        <v>23987</v>
      </c>
      <c r="I67" s="10">
        <v>344419</v>
      </c>
      <c r="J67" s="1"/>
      <c r="K67" s="5"/>
    </row>
    <row r="68" spans="2:11">
      <c r="B68" s="8"/>
      <c r="C68" s="1" t="s">
        <v>182</v>
      </c>
      <c r="D68" s="1" t="s">
        <v>181</v>
      </c>
      <c r="E68" s="1" t="s">
        <v>29</v>
      </c>
      <c r="F68" s="10">
        <v>316350</v>
      </c>
      <c r="G68" s="10">
        <v>0</v>
      </c>
      <c r="H68" s="10">
        <v>25308</v>
      </c>
      <c r="I68" s="10">
        <v>341658</v>
      </c>
      <c r="J68" s="1"/>
      <c r="K68" s="5"/>
    </row>
    <row r="69" spans="2:11">
      <c r="B69" s="8"/>
      <c r="C69" s="1" t="s">
        <v>192</v>
      </c>
      <c r="D69" s="1" t="s">
        <v>191</v>
      </c>
      <c r="E69" s="1" t="s">
        <v>29</v>
      </c>
      <c r="F69" s="10">
        <v>523077</v>
      </c>
      <c r="G69" s="10">
        <v>5700</v>
      </c>
      <c r="H69" s="10">
        <v>41390</v>
      </c>
      <c r="I69" s="10">
        <v>564467</v>
      </c>
      <c r="J69" s="1"/>
      <c r="K69" s="5"/>
    </row>
    <row r="70" spans="2:11">
      <c r="B70" s="8"/>
      <c r="C70" s="1" t="s">
        <v>198</v>
      </c>
      <c r="D70" s="1" t="s">
        <v>163</v>
      </c>
      <c r="E70" s="1" t="s">
        <v>29</v>
      </c>
      <c r="F70" s="10">
        <v>414266</v>
      </c>
      <c r="G70" s="10">
        <v>14560</v>
      </c>
      <c r="H70" s="10">
        <v>31976</v>
      </c>
      <c r="I70" s="10">
        <v>446242</v>
      </c>
      <c r="J70" s="1"/>
      <c r="K70" s="5"/>
    </row>
    <row r="71" spans="2:11">
      <c r="B71" s="8"/>
      <c r="C71" s="1" t="s">
        <v>201</v>
      </c>
      <c r="D71" s="1" t="s">
        <v>200</v>
      </c>
      <c r="E71" s="1" t="s">
        <v>29</v>
      </c>
      <c r="F71" s="10">
        <v>192060</v>
      </c>
      <c r="G71" s="10">
        <v>12060</v>
      </c>
      <c r="H71" s="10">
        <v>14400</v>
      </c>
      <c r="I71" s="10">
        <v>206460</v>
      </c>
      <c r="J71" s="1"/>
      <c r="K71" s="5"/>
    </row>
    <row r="72" spans="2:11">
      <c r="B72" s="8"/>
      <c r="C72" s="1" t="s">
        <v>205</v>
      </c>
      <c r="D72" s="1" t="s">
        <v>204</v>
      </c>
      <c r="E72" s="1" t="s">
        <v>29</v>
      </c>
      <c r="F72" s="10">
        <v>643420</v>
      </c>
      <c r="G72" s="10">
        <v>23920</v>
      </c>
      <c r="H72" s="10">
        <v>49560</v>
      </c>
      <c r="I72" s="10">
        <v>692980</v>
      </c>
      <c r="J72" s="1"/>
      <c r="K72" s="5"/>
    </row>
    <row r="73" spans="2:11">
      <c r="B73" s="8"/>
      <c r="C73" s="1" t="s">
        <v>215</v>
      </c>
      <c r="D73" s="1" t="s">
        <v>214</v>
      </c>
      <c r="E73" s="1" t="s">
        <v>29</v>
      </c>
      <c r="F73" s="10">
        <v>281875</v>
      </c>
      <c r="G73" s="10">
        <v>5500</v>
      </c>
      <c r="H73" s="10">
        <v>22110</v>
      </c>
      <c r="I73" s="10">
        <v>303985</v>
      </c>
      <c r="J73" s="1"/>
      <c r="K73" s="5"/>
    </row>
    <row r="74" spans="2:11">
      <c r="B74" s="8"/>
      <c r="C74" s="1" t="s">
        <v>218</v>
      </c>
      <c r="D74" s="1" t="s">
        <v>30</v>
      </c>
      <c r="E74" s="1" t="s">
        <v>29</v>
      </c>
      <c r="F74" s="10">
        <v>51625</v>
      </c>
      <c r="G74" s="10">
        <v>1600</v>
      </c>
      <c r="H74" s="10">
        <v>4002</v>
      </c>
      <c r="I74" s="10">
        <v>55627</v>
      </c>
      <c r="J74" s="1"/>
      <c r="K74" s="5"/>
    </row>
    <row r="75" spans="2:11">
      <c r="B75" s="8"/>
      <c r="C75" s="1" t="s">
        <v>229</v>
      </c>
      <c r="D75" s="1" t="s">
        <v>144</v>
      </c>
      <c r="E75" s="1" t="s">
        <v>29</v>
      </c>
      <c r="F75" s="10">
        <v>72000</v>
      </c>
      <c r="G75" s="10">
        <v>0</v>
      </c>
      <c r="H75" s="10">
        <v>5760</v>
      </c>
      <c r="I75" s="10">
        <v>77760</v>
      </c>
      <c r="J75" s="1"/>
      <c r="K75" s="5"/>
    </row>
    <row r="76" spans="2:11">
      <c r="B76" s="8"/>
      <c r="C76" s="1" t="s">
        <v>231</v>
      </c>
      <c r="D76" s="1" t="s">
        <v>230</v>
      </c>
      <c r="E76" s="1" t="s">
        <v>29</v>
      </c>
      <c r="F76" s="10">
        <v>295675</v>
      </c>
      <c r="G76" s="10">
        <v>-3800</v>
      </c>
      <c r="H76" s="10">
        <v>23958</v>
      </c>
      <c r="I76" s="10">
        <v>319633</v>
      </c>
      <c r="J76" s="1"/>
      <c r="K76" s="5"/>
    </row>
    <row r="77" spans="2:11">
      <c r="B77" s="8"/>
      <c r="C77" s="1" t="s">
        <v>1679</v>
      </c>
      <c r="D77" s="1" t="s">
        <v>1680</v>
      </c>
      <c r="E77" s="1" t="s">
        <v>29</v>
      </c>
      <c r="F77" s="10">
        <v>300888</v>
      </c>
      <c r="G77" s="10">
        <v>-2400</v>
      </c>
      <c r="H77" s="10">
        <v>24263</v>
      </c>
      <c r="I77" s="10">
        <v>325151</v>
      </c>
      <c r="J77" s="1"/>
      <c r="K77" s="5"/>
    </row>
    <row r="78" spans="2:11">
      <c r="B78" s="8"/>
      <c r="C78" s="1" t="s">
        <v>1681</v>
      </c>
      <c r="D78" s="1" t="s">
        <v>1682</v>
      </c>
      <c r="E78" s="1" t="s">
        <v>29</v>
      </c>
      <c r="F78" s="10">
        <v>291460</v>
      </c>
      <c r="G78" s="10">
        <v>10260</v>
      </c>
      <c r="H78" s="10">
        <v>22496</v>
      </c>
      <c r="I78" s="10">
        <v>313956</v>
      </c>
      <c r="J78" s="1"/>
      <c r="K78" s="5"/>
    </row>
    <row r="79" spans="2:11">
      <c r="B79" s="8"/>
      <c r="C79" s="1" t="s">
        <v>36</v>
      </c>
      <c r="D79" s="1" t="s">
        <v>35</v>
      </c>
      <c r="E79" s="1" t="s">
        <v>37</v>
      </c>
      <c r="F79" s="10">
        <v>249130</v>
      </c>
      <c r="G79" s="10">
        <v>17330</v>
      </c>
      <c r="H79" s="10">
        <v>18544</v>
      </c>
      <c r="I79" s="10">
        <v>267674</v>
      </c>
      <c r="J79" s="1"/>
      <c r="K79" s="5"/>
    </row>
    <row r="80" spans="2:11">
      <c r="B80" s="8"/>
      <c r="C80" s="1" t="s">
        <v>109</v>
      </c>
      <c r="D80" s="1" t="s">
        <v>108</v>
      </c>
      <c r="E80" s="1" t="s">
        <v>37</v>
      </c>
      <c r="F80" s="10">
        <v>264600</v>
      </c>
      <c r="G80" s="10">
        <v>0</v>
      </c>
      <c r="H80" s="10">
        <v>21168</v>
      </c>
      <c r="I80" s="10">
        <v>285768</v>
      </c>
      <c r="J80" s="1"/>
      <c r="K80" s="5"/>
    </row>
    <row r="81" spans="2:11">
      <c r="B81" s="8"/>
      <c r="C81" s="1" t="s">
        <v>123</v>
      </c>
      <c r="D81" s="1" t="s">
        <v>122</v>
      </c>
      <c r="E81" s="1" t="s">
        <v>37</v>
      </c>
      <c r="F81" s="10">
        <v>267300</v>
      </c>
      <c r="G81" s="10">
        <v>0</v>
      </c>
      <c r="H81" s="10">
        <v>21384</v>
      </c>
      <c r="I81" s="10">
        <v>288684</v>
      </c>
      <c r="J81" s="1"/>
      <c r="K81" s="5"/>
    </row>
    <row r="82" spans="2:11">
      <c r="B82" s="8"/>
      <c r="C82" s="1" t="s">
        <v>157</v>
      </c>
      <c r="D82" s="1" t="s">
        <v>108</v>
      </c>
      <c r="E82" s="1" t="s">
        <v>37</v>
      </c>
      <c r="F82" s="10">
        <v>472450</v>
      </c>
      <c r="G82" s="10">
        <v>4200</v>
      </c>
      <c r="H82" s="10">
        <v>37460</v>
      </c>
      <c r="I82" s="10">
        <v>509910</v>
      </c>
      <c r="J82" s="1"/>
      <c r="K82" s="5"/>
    </row>
    <row r="83" spans="2:11">
      <c r="B83" s="8"/>
      <c r="C83" s="1" t="s">
        <v>41</v>
      </c>
      <c r="D83" s="1" t="s">
        <v>40</v>
      </c>
      <c r="E83" s="1" t="s">
        <v>42</v>
      </c>
      <c r="F83" s="10">
        <v>244400</v>
      </c>
      <c r="G83" s="10">
        <v>-6000</v>
      </c>
      <c r="H83" s="10">
        <v>20032</v>
      </c>
      <c r="I83" s="10">
        <v>264432</v>
      </c>
      <c r="J83" s="1"/>
      <c r="K83" s="5"/>
    </row>
    <row r="84" spans="2:11">
      <c r="B84" s="8"/>
      <c r="C84" s="1" t="s">
        <v>51</v>
      </c>
      <c r="D84" s="1" t="s">
        <v>50</v>
      </c>
      <c r="E84" s="1" t="s">
        <v>42</v>
      </c>
      <c r="F84" s="10">
        <v>216000</v>
      </c>
      <c r="G84" s="10">
        <v>0</v>
      </c>
      <c r="H84" s="10">
        <v>17280</v>
      </c>
      <c r="I84" s="10">
        <v>233280</v>
      </c>
      <c r="J84" s="1"/>
      <c r="K84" s="5"/>
    </row>
    <row r="85" spans="2:11">
      <c r="B85" s="8"/>
      <c r="C85" s="1" t="s">
        <v>53</v>
      </c>
      <c r="D85" s="1" t="s">
        <v>52</v>
      </c>
      <c r="E85" s="1" t="s">
        <v>42</v>
      </c>
      <c r="F85" s="10">
        <v>346724</v>
      </c>
      <c r="G85" s="10">
        <v>10724</v>
      </c>
      <c r="H85" s="10">
        <v>26880</v>
      </c>
      <c r="I85" s="10">
        <v>373604</v>
      </c>
      <c r="J85" s="1"/>
      <c r="K85" s="5"/>
    </row>
    <row r="86" spans="2:11">
      <c r="B86" s="8"/>
      <c r="C86" s="1" t="s">
        <v>55</v>
      </c>
      <c r="D86" s="1" t="s">
        <v>54</v>
      </c>
      <c r="E86" s="1" t="s">
        <v>42</v>
      </c>
      <c r="F86" s="10">
        <v>258780</v>
      </c>
      <c r="G86" s="10">
        <v>-7220</v>
      </c>
      <c r="H86" s="10">
        <v>21280</v>
      </c>
      <c r="I86" s="10">
        <v>280060</v>
      </c>
      <c r="J86" s="1"/>
      <c r="K86" s="5"/>
    </row>
    <row r="87" spans="2:11">
      <c r="B87" s="8"/>
      <c r="C87" s="1" t="s">
        <v>66</v>
      </c>
      <c r="D87" s="1" t="s">
        <v>65</v>
      </c>
      <c r="E87" s="1" t="s">
        <v>42</v>
      </c>
      <c r="F87" s="10">
        <v>370650</v>
      </c>
      <c r="G87" s="10">
        <v>9450</v>
      </c>
      <c r="H87" s="10">
        <v>28896</v>
      </c>
      <c r="I87" s="10">
        <v>399546</v>
      </c>
      <c r="J87" s="1"/>
      <c r="K87" s="5"/>
    </row>
    <row r="88" spans="2:11">
      <c r="B88" s="8"/>
      <c r="C88" s="1" t="s">
        <v>68</v>
      </c>
      <c r="D88" s="1" t="s">
        <v>67</v>
      </c>
      <c r="E88" s="1" t="s">
        <v>42</v>
      </c>
      <c r="F88" s="10">
        <v>471263</v>
      </c>
      <c r="G88" s="10">
        <v>12450</v>
      </c>
      <c r="H88" s="10">
        <v>36705</v>
      </c>
      <c r="I88" s="10">
        <v>507968</v>
      </c>
      <c r="J88" s="1"/>
      <c r="K88" s="5"/>
    </row>
    <row r="89" spans="2:11">
      <c r="B89" s="8"/>
      <c r="C89" s="1" t="s">
        <v>74</v>
      </c>
      <c r="D89" s="1" t="s">
        <v>73</v>
      </c>
      <c r="E89" s="1" t="s">
        <v>42</v>
      </c>
      <c r="F89" s="10">
        <v>74000</v>
      </c>
      <c r="G89" s="10">
        <v>0</v>
      </c>
      <c r="H89" s="10">
        <v>5920</v>
      </c>
      <c r="I89" s="10">
        <v>79920</v>
      </c>
      <c r="J89" s="1"/>
      <c r="K89" s="5"/>
    </row>
    <row r="90" spans="2:11">
      <c r="B90" s="8"/>
      <c r="C90" s="1" t="s">
        <v>74</v>
      </c>
      <c r="D90" s="1" t="s">
        <v>75</v>
      </c>
      <c r="E90" s="1" t="s">
        <v>42</v>
      </c>
      <c r="F90" s="10">
        <v>155590</v>
      </c>
      <c r="G90" s="10">
        <v>3590</v>
      </c>
      <c r="H90" s="10">
        <v>12160</v>
      </c>
      <c r="I90" s="10">
        <v>167750</v>
      </c>
      <c r="J90" s="1"/>
      <c r="K90" s="5"/>
    </row>
    <row r="91" spans="2:11">
      <c r="B91" s="8"/>
      <c r="C91" s="1" t="s">
        <v>77</v>
      </c>
      <c r="D91" s="1" t="s">
        <v>78</v>
      </c>
      <c r="E91" s="1" t="s">
        <v>42</v>
      </c>
      <c r="F91" s="10">
        <v>51399</v>
      </c>
      <c r="G91" s="10">
        <v>1524</v>
      </c>
      <c r="H91" s="10">
        <v>3990</v>
      </c>
      <c r="I91" s="10">
        <v>55389</v>
      </c>
      <c r="J91" s="1"/>
      <c r="K91" s="5"/>
    </row>
    <row r="92" spans="2:11">
      <c r="B92" s="8"/>
      <c r="C92" s="1" t="s">
        <v>82</v>
      </c>
      <c r="D92" s="1" t="s">
        <v>81</v>
      </c>
      <c r="E92" s="1" t="s">
        <v>42</v>
      </c>
      <c r="F92" s="10">
        <v>294000</v>
      </c>
      <c r="G92" s="10">
        <v>0</v>
      </c>
      <c r="H92" s="10">
        <v>23520</v>
      </c>
      <c r="I92" s="10">
        <v>317520</v>
      </c>
      <c r="J92" s="1"/>
      <c r="K92" s="5"/>
    </row>
    <row r="93" spans="2:11">
      <c r="B93" s="8"/>
      <c r="C93" s="1" t="s">
        <v>84</v>
      </c>
      <c r="D93" s="1" t="s">
        <v>83</v>
      </c>
      <c r="E93" s="1" t="s">
        <v>42</v>
      </c>
      <c r="F93" s="10">
        <v>335750</v>
      </c>
      <c r="G93" s="10">
        <v>16550</v>
      </c>
      <c r="H93" s="10">
        <v>25536</v>
      </c>
      <c r="I93" s="10">
        <v>361286</v>
      </c>
      <c r="J93" s="1"/>
      <c r="K93" s="5"/>
    </row>
    <row r="94" spans="2:11">
      <c r="B94" s="8"/>
      <c r="C94" s="1" t="s">
        <v>90</v>
      </c>
      <c r="D94" s="1" t="s">
        <v>89</v>
      </c>
      <c r="E94" s="1" t="s">
        <v>42</v>
      </c>
      <c r="F94" s="10">
        <v>295620</v>
      </c>
      <c r="G94" s="10">
        <v>5170</v>
      </c>
      <c r="H94" s="10">
        <v>23236</v>
      </c>
      <c r="I94" s="10">
        <v>318856</v>
      </c>
      <c r="J94" s="1"/>
      <c r="K94" s="5"/>
    </row>
    <row r="95" spans="2:11">
      <c r="B95" s="8"/>
      <c r="C95" s="1" t="s">
        <v>113</v>
      </c>
      <c r="D95" s="1" t="s">
        <v>112</v>
      </c>
      <c r="E95" s="1" t="s">
        <v>42</v>
      </c>
      <c r="F95" s="10">
        <v>91620</v>
      </c>
      <c r="G95" s="10">
        <v>11520</v>
      </c>
      <c r="H95" s="10">
        <v>6408</v>
      </c>
      <c r="I95" s="10">
        <v>98028</v>
      </c>
      <c r="J95" s="1"/>
      <c r="K95" s="5"/>
    </row>
    <row r="96" spans="2:11">
      <c r="B96" s="8"/>
      <c r="C96" s="1" t="s">
        <v>120</v>
      </c>
      <c r="D96" s="1" t="s">
        <v>119</v>
      </c>
      <c r="E96" s="1" t="s">
        <v>42</v>
      </c>
      <c r="F96" s="10">
        <v>329510</v>
      </c>
      <c r="G96" s="10">
        <v>10310</v>
      </c>
      <c r="H96" s="10">
        <v>25536</v>
      </c>
      <c r="I96" s="10">
        <v>355046</v>
      </c>
      <c r="J96" s="1"/>
      <c r="K96" s="5"/>
    </row>
    <row r="97" spans="2:11">
      <c r="B97" s="8"/>
      <c r="C97" s="1" t="s">
        <v>136</v>
      </c>
      <c r="D97" s="1" t="s">
        <v>135</v>
      </c>
      <c r="E97" s="1" t="s">
        <v>42</v>
      </c>
      <c r="F97" s="10">
        <v>59508</v>
      </c>
      <c r="G97" s="10">
        <v>3408</v>
      </c>
      <c r="H97" s="10">
        <v>4488</v>
      </c>
      <c r="I97" s="10">
        <v>63996</v>
      </c>
      <c r="J97" s="1"/>
      <c r="K97" s="5"/>
    </row>
    <row r="98" spans="2:11">
      <c r="B98" s="8"/>
      <c r="C98" s="1" t="s">
        <v>142</v>
      </c>
      <c r="D98" s="1" t="s">
        <v>141</v>
      </c>
      <c r="E98" s="1" t="s">
        <v>42</v>
      </c>
      <c r="F98" s="10">
        <v>263900</v>
      </c>
      <c r="G98" s="10">
        <v>0</v>
      </c>
      <c r="H98" s="10">
        <v>21112</v>
      </c>
      <c r="I98" s="10">
        <v>285012</v>
      </c>
      <c r="J98" s="1"/>
      <c r="K98" s="5"/>
    </row>
    <row r="99" spans="2:11">
      <c r="B99" s="8"/>
      <c r="C99" s="1" t="s">
        <v>143</v>
      </c>
      <c r="D99" s="1" t="s">
        <v>78</v>
      </c>
      <c r="E99" s="1" t="s">
        <v>42</v>
      </c>
      <c r="F99" s="10">
        <v>370170</v>
      </c>
      <c r="G99" s="10">
        <v>10170</v>
      </c>
      <c r="H99" s="10">
        <v>28800</v>
      </c>
      <c r="I99" s="10">
        <v>398970</v>
      </c>
      <c r="J99" s="1"/>
      <c r="K99" s="5"/>
    </row>
    <row r="100" spans="2:11">
      <c r="B100" s="8"/>
      <c r="C100" s="1" t="s">
        <v>149</v>
      </c>
      <c r="D100" s="1" t="s">
        <v>148</v>
      </c>
      <c r="E100" s="1" t="s">
        <v>42</v>
      </c>
      <c r="F100" s="10">
        <v>289375</v>
      </c>
      <c r="G100" s="10">
        <v>-2000</v>
      </c>
      <c r="H100" s="10">
        <v>23310</v>
      </c>
      <c r="I100" s="10">
        <v>312685</v>
      </c>
      <c r="J100" s="1"/>
      <c r="K100" s="5"/>
    </row>
    <row r="101" spans="2:11">
      <c r="B101" s="8"/>
      <c r="C101" s="1" t="s">
        <v>151</v>
      </c>
      <c r="D101" s="1" t="s">
        <v>40</v>
      </c>
      <c r="E101" s="1" t="s">
        <v>42</v>
      </c>
      <c r="F101" s="10">
        <v>208800</v>
      </c>
      <c r="G101" s="10">
        <v>-1150</v>
      </c>
      <c r="H101" s="10">
        <v>16796</v>
      </c>
      <c r="I101" s="10">
        <v>225596</v>
      </c>
      <c r="J101" s="1"/>
      <c r="K101" s="5"/>
    </row>
    <row r="102" spans="2:11">
      <c r="B102" s="8"/>
      <c r="C102" s="1" t="s">
        <v>152</v>
      </c>
      <c r="D102" s="1" t="s">
        <v>78</v>
      </c>
      <c r="E102" s="1" t="s">
        <v>42</v>
      </c>
      <c r="F102" s="10">
        <v>71448</v>
      </c>
      <c r="G102" s="10">
        <v>9048</v>
      </c>
      <c r="H102" s="10">
        <v>4992</v>
      </c>
      <c r="I102" s="10">
        <v>76440</v>
      </c>
      <c r="J102" s="1"/>
      <c r="K102" s="5"/>
    </row>
    <row r="103" spans="2:11">
      <c r="B103" s="8"/>
      <c r="C103" s="1" t="s">
        <v>154</v>
      </c>
      <c r="D103" s="1" t="s">
        <v>153</v>
      </c>
      <c r="E103" s="1" t="s">
        <v>42</v>
      </c>
      <c r="F103" s="10">
        <v>221043</v>
      </c>
      <c r="G103" s="10">
        <v>5210</v>
      </c>
      <c r="H103" s="10">
        <v>17267</v>
      </c>
      <c r="I103" s="10">
        <v>238310</v>
      </c>
      <c r="J103" s="1"/>
      <c r="K103" s="5"/>
    </row>
    <row r="104" spans="2:11">
      <c r="B104" s="8"/>
      <c r="C104" s="1" t="s">
        <v>159</v>
      </c>
      <c r="D104" s="1" t="s">
        <v>158</v>
      </c>
      <c r="E104" s="1" t="s">
        <v>42</v>
      </c>
      <c r="F104" s="10">
        <v>83644</v>
      </c>
      <c r="G104" s="10">
        <v>8844</v>
      </c>
      <c r="H104" s="10">
        <v>5984</v>
      </c>
      <c r="I104" s="10">
        <v>89628</v>
      </c>
      <c r="J104" s="1"/>
      <c r="K104" s="5"/>
    </row>
    <row r="105" spans="2:11">
      <c r="B105" s="8"/>
      <c r="C105" s="1" t="s">
        <v>159</v>
      </c>
      <c r="D105" s="1" t="s">
        <v>160</v>
      </c>
      <c r="E105" s="1" t="s">
        <v>42</v>
      </c>
      <c r="F105" s="10">
        <v>285760</v>
      </c>
      <c r="G105" s="10">
        <v>6460</v>
      </c>
      <c r="H105" s="10">
        <v>22344</v>
      </c>
      <c r="I105" s="10">
        <v>308104</v>
      </c>
      <c r="J105" s="1"/>
      <c r="K105" s="5"/>
    </row>
    <row r="106" spans="2:11">
      <c r="B106" s="8"/>
      <c r="C106" s="1" t="s">
        <v>162</v>
      </c>
      <c r="D106" s="1" t="s">
        <v>161</v>
      </c>
      <c r="E106" s="1" t="s">
        <v>42</v>
      </c>
      <c r="F106" s="10">
        <v>387200</v>
      </c>
      <c r="G106" s="10">
        <v>0</v>
      </c>
      <c r="H106" s="10">
        <v>30976</v>
      </c>
      <c r="I106" s="10">
        <v>418176</v>
      </c>
      <c r="J106" s="1"/>
      <c r="K106" s="5"/>
    </row>
    <row r="107" spans="2:11">
      <c r="B107" s="8"/>
      <c r="C107" s="1" t="s">
        <v>165</v>
      </c>
      <c r="D107" s="1" t="s">
        <v>65</v>
      </c>
      <c r="E107" s="1" t="s">
        <v>42</v>
      </c>
      <c r="F107" s="10">
        <v>182000</v>
      </c>
      <c r="G107" s="10">
        <v>6000</v>
      </c>
      <c r="H107" s="10">
        <v>14080</v>
      </c>
      <c r="I107" s="10">
        <v>196080</v>
      </c>
      <c r="J107" s="1"/>
      <c r="K107" s="5"/>
    </row>
    <row r="108" spans="2:11">
      <c r="B108" s="8"/>
      <c r="C108" s="1" t="s">
        <v>165</v>
      </c>
      <c r="D108" s="1" t="s">
        <v>166</v>
      </c>
      <c r="E108" s="1" t="s">
        <v>42</v>
      </c>
      <c r="F108" s="10">
        <v>114630</v>
      </c>
      <c r="G108" s="10">
        <v>4630</v>
      </c>
      <c r="H108" s="10">
        <v>8800</v>
      </c>
      <c r="I108" s="10">
        <v>123430</v>
      </c>
      <c r="J108" s="1"/>
      <c r="K108" s="5"/>
    </row>
    <row r="109" spans="2:11">
      <c r="B109" s="8"/>
      <c r="C109" s="1" t="s">
        <v>169</v>
      </c>
      <c r="D109" s="1" t="s">
        <v>141</v>
      </c>
      <c r="E109" s="1" t="s">
        <v>42</v>
      </c>
      <c r="F109" s="10">
        <v>403200</v>
      </c>
      <c r="G109" s="10">
        <v>0</v>
      </c>
      <c r="H109" s="10">
        <v>32256</v>
      </c>
      <c r="I109" s="10">
        <v>435456</v>
      </c>
      <c r="J109" s="1"/>
      <c r="K109" s="5"/>
    </row>
    <row r="110" spans="2:11">
      <c r="B110" s="8"/>
      <c r="C110" s="1" t="s">
        <v>173</v>
      </c>
      <c r="D110" s="1" t="s">
        <v>172</v>
      </c>
      <c r="E110" s="1" t="s">
        <v>42</v>
      </c>
      <c r="F110" s="10">
        <v>90139</v>
      </c>
      <c r="G110" s="10">
        <v>15339</v>
      </c>
      <c r="H110" s="10">
        <v>5984</v>
      </c>
      <c r="I110" s="10">
        <v>96123</v>
      </c>
      <c r="J110" s="1"/>
      <c r="K110" s="5"/>
    </row>
    <row r="111" spans="2:11">
      <c r="B111" s="8"/>
      <c r="C111" s="1" t="s">
        <v>175</v>
      </c>
      <c r="D111" s="1" t="s">
        <v>174</v>
      </c>
      <c r="E111" s="1" t="s">
        <v>42</v>
      </c>
      <c r="F111" s="10">
        <v>212810</v>
      </c>
      <c r="G111" s="10">
        <v>19310</v>
      </c>
      <c r="H111" s="10">
        <v>15480</v>
      </c>
      <c r="I111" s="10">
        <v>228290</v>
      </c>
      <c r="J111" s="1"/>
      <c r="K111" s="5"/>
    </row>
    <row r="112" spans="2:11">
      <c r="B112" s="8"/>
      <c r="C112" s="1" t="s">
        <v>176</v>
      </c>
      <c r="D112" s="1" t="s">
        <v>52</v>
      </c>
      <c r="E112" s="1" t="s">
        <v>42</v>
      </c>
      <c r="F112" s="10">
        <v>318810</v>
      </c>
      <c r="G112" s="10">
        <v>6810</v>
      </c>
      <c r="H112" s="10">
        <v>24960</v>
      </c>
      <c r="I112" s="10">
        <v>343770</v>
      </c>
      <c r="J112" s="1"/>
      <c r="K112" s="5"/>
    </row>
    <row r="113" spans="2:11">
      <c r="B113" s="8"/>
      <c r="C113" s="1" t="s">
        <v>177</v>
      </c>
      <c r="D113" s="1" t="s">
        <v>40</v>
      </c>
      <c r="E113" s="1" t="s">
        <v>42</v>
      </c>
      <c r="F113" s="10">
        <v>226100</v>
      </c>
      <c r="G113" s="10">
        <v>0</v>
      </c>
      <c r="H113" s="10">
        <v>18088</v>
      </c>
      <c r="I113" s="10">
        <v>244188</v>
      </c>
      <c r="J113" s="1"/>
      <c r="K113" s="5"/>
    </row>
    <row r="114" spans="2:11">
      <c r="B114" s="8"/>
      <c r="C114" s="1" t="s">
        <v>184</v>
      </c>
      <c r="D114" s="1" t="s">
        <v>183</v>
      </c>
      <c r="E114" s="1" t="s">
        <v>42</v>
      </c>
      <c r="F114" s="10">
        <v>69688</v>
      </c>
      <c r="G114" s="10">
        <v>1688</v>
      </c>
      <c r="H114" s="10">
        <v>5440</v>
      </c>
      <c r="I114" s="10">
        <v>75128</v>
      </c>
      <c r="J114" s="1"/>
      <c r="K114" s="5"/>
    </row>
    <row r="115" spans="2:11">
      <c r="B115" s="8"/>
      <c r="C115" s="1" t="s">
        <v>185</v>
      </c>
      <c r="D115" s="1" t="s">
        <v>153</v>
      </c>
      <c r="E115" s="1" t="s">
        <v>42</v>
      </c>
      <c r="F115" s="10">
        <v>183458</v>
      </c>
      <c r="G115" s="10">
        <v>0</v>
      </c>
      <c r="H115" s="10">
        <v>14677</v>
      </c>
      <c r="I115" s="10">
        <v>198135</v>
      </c>
      <c r="J115" s="1"/>
      <c r="K115" s="5"/>
    </row>
    <row r="116" spans="2:11">
      <c r="B116" s="8"/>
      <c r="C116" s="1" t="s">
        <v>187</v>
      </c>
      <c r="D116" s="1" t="s">
        <v>186</v>
      </c>
      <c r="E116" s="1" t="s">
        <v>42</v>
      </c>
      <c r="F116" s="10">
        <v>299250</v>
      </c>
      <c r="G116" s="10">
        <v>0</v>
      </c>
      <c r="H116" s="10">
        <v>23940</v>
      </c>
      <c r="I116" s="10">
        <v>323190</v>
      </c>
      <c r="J116" s="1"/>
      <c r="K116" s="5"/>
    </row>
    <row r="117" spans="2:11">
      <c r="B117" s="8"/>
      <c r="C117" s="1" t="s">
        <v>188</v>
      </c>
      <c r="D117" s="1" t="s">
        <v>148</v>
      </c>
      <c r="E117" s="1" t="s">
        <v>42</v>
      </c>
      <c r="F117" s="10">
        <v>256250</v>
      </c>
      <c r="G117" s="10">
        <v>-2000</v>
      </c>
      <c r="H117" s="10">
        <v>20660</v>
      </c>
      <c r="I117" s="10">
        <v>276910</v>
      </c>
      <c r="J117" s="1"/>
      <c r="K117" s="5"/>
    </row>
    <row r="118" spans="2:11">
      <c r="B118" s="8"/>
      <c r="C118" s="1" t="s">
        <v>199</v>
      </c>
      <c r="D118" s="1" t="s">
        <v>71</v>
      </c>
      <c r="E118" s="1" t="s">
        <v>42</v>
      </c>
      <c r="F118" s="10">
        <v>293200</v>
      </c>
      <c r="G118" s="10">
        <v>5200</v>
      </c>
      <c r="H118" s="10">
        <v>23040</v>
      </c>
      <c r="I118" s="10">
        <v>316240</v>
      </c>
      <c r="J118" s="1"/>
      <c r="K118" s="5"/>
    </row>
    <row r="119" spans="2:11">
      <c r="B119" s="8"/>
      <c r="C119" s="1" t="s">
        <v>203</v>
      </c>
      <c r="D119" s="1" t="s">
        <v>89</v>
      </c>
      <c r="E119" s="1" t="s">
        <v>42</v>
      </c>
      <c r="F119" s="10">
        <v>253335</v>
      </c>
      <c r="G119" s="10">
        <v>2585</v>
      </c>
      <c r="H119" s="10">
        <v>20060</v>
      </c>
      <c r="I119" s="10">
        <v>273395</v>
      </c>
      <c r="J119" s="1"/>
      <c r="K119" s="5"/>
    </row>
    <row r="120" spans="2:11">
      <c r="B120" s="8"/>
      <c r="C120" s="1" t="s">
        <v>209</v>
      </c>
      <c r="D120" s="1" t="s">
        <v>208</v>
      </c>
      <c r="E120" s="1" t="s">
        <v>42</v>
      </c>
      <c r="F120" s="10">
        <v>274167</v>
      </c>
      <c r="G120" s="10">
        <v>0</v>
      </c>
      <c r="H120" s="10">
        <v>21933</v>
      </c>
      <c r="I120" s="10">
        <v>296100</v>
      </c>
      <c r="J120" s="1"/>
      <c r="K120" s="5"/>
    </row>
    <row r="121" spans="2:11">
      <c r="B121" s="8"/>
      <c r="C121" s="1" t="s">
        <v>211</v>
      </c>
      <c r="D121" s="1" t="s">
        <v>210</v>
      </c>
      <c r="E121" s="1" t="s">
        <v>42</v>
      </c>
      <c r="F121" s="10">
        <v>319300</v>
      </c>
      <c r="G121" s="10">
        <v>-8300</v>
      </c>
      <c r="H121" s="10">
        <v>26208</v>
      </c>
      <c r="I121" s="10">
        <v>345508</v>
      </c>
      <c r="J121" s="1"/>
      <c r="K121" s="5"/>
    </row>
    <row r="122" spans="2:11">
      <c r="B122" s="8"/>
      <c r="C122" s="1" t="s">
        <v>213</v>
      </c>
      <c r="D122" s="1" t="s">
        <v>212</v>
      </c>
      <c r="E122" s="1" t="s">
        <v>42</v>
      </c>
      <c r="F122" s="10">
        <v>468531</v>
      </c>
      <c r="G122" s="10">
        <v>0</v>
      </c>
      <c r="H122" s="10">
        <v>37482</v>
      </c>
      <c r="I122" s="10">
        <v>506013</v>
      </c>
      <c r="J122" s="1"/>
      <c r="K122" s="5"/>
    </row>
    <row r="123" spans="2:11">
      <c r="B123" s="8"/>
      <c r="C123" s="1" t="s">
        <v>235</v>
      </c>
      <c r="D123" s="1" t="s">
        <v>234</v>
      </c>
      <c r="E123" s="1" t="s">
        <v>42</v>
      </c>
      <c r="F123" s="10">
        <v>28000</v>
      </c>
      <c r="G123" s="10">
        <v>0</v>
      </c>
      <c r="H123" s="10">
        <v>2240</v>
      </c>
      <c r="I123" s="10">
        <v>30240</v>
      </c>
      <c r="J123" s="1"/>
      <c r="K123" s="5"/>
    </row>
    <row r="124" spans="2:11" ht="14.25" thickBot="1">
      <c r="B124" s="9"/>
      <c r="C124" s="3" t="s">
        <v>235</v>
      </c>
      <c r="D124" s="3" t="s">
        <v>161</v>
      </c>
      <c r="E124" s="3" t="s">
        <v>42</v>
      </c>
      <c r="F124" s="11">
        <v>24000</v>
      </c>
      <c r="G124" s="11">
        <v>0</v>
      </c>
      <c r="H124" s="11">
        <v>1920</v>
      </c>
      <c r="I124" s="11">
        <v>25920</v>
      </c>
      <c r="J124" s="3"/>
      <c r="K124" s="6"/>
    </row>
    <row r="125" spans="2:11" ht="15" thickTop="1" thickBot="1">
      <c r="B125" s="229" t="s">
        <v>1593</v>
      </c>
      <c r="C125" s="230"/>
      <c r="D125" s="230"/>
      <c r="E125" s="231"/>
      <c r="F125" s="16">
        <f>SUM(F4:F124)</f>
        <v>32262628</v>
      </c>
      <c r="G125" s="16">
        <f>SUM(G4:G124)</f>
        <v>694205</v>
      </c>
      <c r="H125" s="16">
        <f>SUM(H4:H124)</f>
        <v>2525471</v>
      </c>
      <c r="I125" s="16">
        <f>SUM(I4:I124)</f>
        <v>34788099</v>
      </c>
      <c r="J125" s="17"/>
      <c r="K125" s="14"/>
    </row>
    <row r="126" spans="2:11" ht="14.25" thickTop="1"/>
    <row r="128" spans="2:11">
      <c r="F128" s="23"/>
      <c r="G128" s="1" t="s">
        <v>1609</v>
      </c>
      <c r="H128" s="1" t="s">
        <v>1610</v>
      </c>
      <c r="I128" s="1" t="s">
        <v>1611</v>
      </c>
    </row>
    <row r="129" spans="5:9">
      <c r="E129">
        <v>100092</v>
      </c>
      <c r="F129" s="1" t="s">
        <v>34</v>
      </c>
      <c r="G129" s="20">
        <f t="shared" ref="G129:G135" si="0">SUMIF(E:E,F129,F:F)</f>
        <v>4442903</v>
      </c>
      <c r="H129" s="20">
        <f>SUMIF(第一営業部第一課紹介【】!E:E,F129,第一営業部第一課紹介【】!F:F)</f>
        <v>0</v>
      </c>
      <c r="I129" s="20">
        <f t="shared" ref="I129:I135" si="1">SUM(G129:H129)</f>
        <v>4442903</v>
      </c>
    </row>
    <row r="130" spans="5:9">
      <c r="E130">
        <v>100100</v>
      </c>
      <c r="F130" s="1" t="s">
        <v>29</v>
      </c>
      <c r="G130" s="20">
        <f t="shared" si="0"/>
        <v>10761068</v>
      </c>
      <c r="H130" s="20">
        <f>SUMIF(第一営業部第一課紹介【】!E:E,F130,第一営業部第一課紹介【】!F:F)</f>
        <v>0</v>
      </c>
      <c r="I130" s="20">
        <f t="shared" si="1"/>
        <v>10761068</v>
      </c>
    </row>
    <row r="131" spans="5:9">
      <c r="E131">
        <v>100109</v>
      </c>
      <c r="F131" s="1" t="s">
        <v>105</v>
      </c>
      <c r="G131" s="20">
        <f t="shared" si="0"/>
        <v>1741615</v>
      </c>
      <c r="H131" s="20">
        <f>SUMIF(第一営業部第一課紹介【】!E:E,F131,第一営業部第一課紹介【】!F:F)</f>
        <v>398000</v>
      </c>
      <c r="I131" s="20">
        <f t="shared" si="1"/>
        <v>2139615</v>
      </c>
    </row>
    <row r="132" spans="5:9">
      <c r="E132">
        <v>100146</v>
      </c>
      <c r="F132" s="1" t="s">
        <v>42</v>
      </c>
      <c r="G132" s="20">
        <f t="shared" si="0"/>
        <v>9793022</v>
      </c>
      <c r="H132" s="20">
        <f>SUMIF(第一営業部第一課紹介【】!E:E,F132,第一営業部第一課紹介【】!F:F)</f>
        <v>100000</v>
      </c>
      <c r="I132" s="20">
        <f t="shared" si="1"/>
        <v>9893022</v>
      </c>
    </row>
    <row r="133" spans="5:9">
      <c r="E133">
        <v>100199</v>
      </c>
      <c r="F133" s="1" t="s">
        <v>45</v>
      </c>
      <c r="G133" s="20">
        <f t="shared" si="0"/>
        <v>1763408</v>
      </c>
      <c r="H133" s="20">
        <f>SUMIF(第一営業部第一課紹介【】!E:E,F133,第一営業部第一課紹介【】!F:F)</f>
        <v>0</v>
      </c>
      <c r="I133" s="20">
        <f t="shared" si="1"/>
        <v>1763408</v>
      </c>
    </row>
    <row r="134" spans="5:9">
      <c r="E134">
        <v>100209</v>
      </c>
      <c r="F134" s="1" t="s">
        <v>37</v>
      </c>
      <c r="G134" s="20">
        <f t="shared" si="0"/>
        <v>1253480</v>
      </c>
      <c r="H134" s="20">
        <f>SUMIF(第一営業部第一課紹介【】!E:E,F134,第一営業部第一課紹介【】!F:F)</f>
        <v>0</v>
      </c>
      <c r="I134" s="20">
        <f t="shared" si="1"/>
        <v>1253480</v>
      </c>
    </row>
    <row r="135" spans="5:9">
      <c r="E135">
        <v>100210</v>
      </c>
      <c r="F135" s="1" t="s">
        <v>62</v>
      </c>
      <c r="G135" s="20">
        <f t="shared" si="0"/>
        <v>2507132</v>
      </c>
      <c r="H135" s="20">
        <f>SUMIF(第一営業部第一課紹介【】!E:E,F135,第一営業部第一課紹介【】!F:F)</f>
        <v>0</v>
      </c>
      <c r="I135" s="20">
        <f t="shared" si="1"/>
        <v>2507132</v>
      </c>
    </row>
    <row r="136" spans="5:9">
      <c r="F136" s="21" t="s">
        <v>1593</v>
      </c>
      <c r="G136" s="22">
        <f>SUM(G129:G135)</f>
        <v>32262628</v>
      </c>
      <c r="H136" s="22">
        <f>SUM(H129:H135)</f>
        <v>498000</v>
      </c>
      <c r="I136" s="22">
        <f>SUM(I129:I135)</f>
        <v>32760628</v>
      </c>
    </row>
  </sheetData>
  <sortState ref="B4:K122">
    <sortCondition ref="E4:E122"/>
  </sortState>
  <mergeCells count="1">
    <mergeCell ref="B125:E125"/>
  </mergeCells>
  <phoneticPr fontId="1"/>
  <dataValidations disablePrompts="1" count="1">
    <dataValidation type="textLength" operator="greaterThanOrEqual" showInputMessage="1" showErrorMessage="1" sqref="C77:C78">
      <formula1>1</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B1:K6"/>
  <sheetViews>
    <sheetView workbookViewId="0">
      <selection activeCell="G244" sqref="G244"/>
    </sheetView>
  </sheetViews>
  <sheetFormatPr defaultRowHeight="13.5"/>
  <cols>
    <col min="3" max="3" width="12.375" bestFit="1" customWidth="1"/>
    <col min="4" max="4" width="20.625" bestFit="1" customWidth="1"/>
    <col min="5" max="5" width="5.2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24</v>
      </c>
      <c r="C2" s="12"/>
      <c r="D2" s="12"/>
      <c r="E2" s="12"/>
      <c r="F2" s="12"/>
      <c r="G2" s="12"/>
      <c r="H2" s="12"/>
      <c r="I2" s="12"/>
      <c r="J2" s="12"/>
      <c r="K2" s="14"/>
    </row>
    <row r="3" spans="2:11" ht="15" thickTop="1" thickBot="1">
      <c r="B3" s="18" t="s">
        <v>1</v>
      </c>
      <c r="C3" s="17" t="s">
        <v>2</v>
      </c>
      <c r="D3" s="17" t="s">
        <v>3</v>
      </c>
      <c r="E3" s="17" t="s">
        <v>4</v>
      </c>
      <c r="F3" s="17" t="s">
        <v>5</v>
      </c>
      <c r="G3" s="17" t="s">
        <v>11</v>
      </c>
      <c r="H3" s="17" t="s">
        <v>7</v>
      </c>
      <c r="I3" s="17" t="s">
        <v>8</v>
      </c>
      <c r="J3" s="17" t="s">
        <v>2665</v>
      </c>
      <c r="K3" s="14"/>
    </row>
    <row r="4" spans="2:11" ht="15" thickTop="1" thickBot="1">
      <c r="B4" s="15"/>
      <c r="C4" s="12" t="s">
        <v>2666</v>
      </c>
      <c r="D4" s="12" t="s">
        <v>2667</v>
      </c>
      <c r="E4" s="12" t="s">
        <v>2668</v>
      </c>
      <c r="F4" s="13">
        <v>329442</v>
      </c>
      <c r="G4" s="13"/>
      <c r="H4" s="13">
        <f>F4*8%</f>
        <v>26355.360000000001</v>
      </c>
      <c r="I4" s="13">
        <f>F4+H4</f>
        <v>355797.36</v>
      </c>
      <c r="J4" s="12"/>
      <c r="K4" s="14"/>
    </row>
    <row r="5" spans="2:11" ht="15" thickTop="1" thickBot="1">
      <c r="B5" s="229" t="s">
        <v>1593</v>
      </c>
      <c r="C5" s="230"/>
      <c r="D5" s="230"/>
      <c r="E5" s="231"/>
      <c r="F5" s="119">
        <f>SUM(F4)</f>
        <v>329442</v>
      </c>
      <c r="G5" s="119">
        <f t="shared" ref="G5:I5" si="0">SUM(G4)</f>
        <v>0</v>
      </c>
      <c r="H5" s="119">
        <f t="shared" si="0"/>
        <v>26355.360000000001</v>
      </c>
      <c r="I5" s="119">
        <f t="shared" si="0"/>
        <v>355797.36</v>
      </c>
      <c r="J5" s="119"/>
      <c r="K5" s="14"/>
    </row>
    <row r="6" spans="2:11" ht="14.25" thickTop="1"/>
  </sheetData>
  <mergeCells count="1">
    <mergeCell ref="B5:E5"/>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sheetPr>
    <pageSetUpPr fitToPage="1"/>
  </sheetPr>
  <dimension ref="B1:K59"/>
  <sheetViews>
    <sheetView topLeftCell="B27" zoomScale="70" zoomScaleNormal="70" workbookViewId="0">
      <selection activeCell="D66" sqref="D66"/>
    </sheetView>
  </sheetViews>
  <sheetFormatPr defaultRowHeight="13.5"/>
  <cols>
    <col min="3" max="3" width="12.375" bestFit="1" customWidth="1"/>
    <col min="4" max="4" width="137" bestFit="1" customWidth="1"/>
    <col min="6" max="6" width="15.25" bestFit="1" customWidth="1"/>
    <col min="7" max="7" width="11" bestFit="1" customWidth="1"/>
    <col min="8" max="8" width="17.375" bestFit="1" customWidth="1"/>
    <col min="9" max="9" width="15.25" bestFit="1" customWidth="1"/>
    <col min="10" max="10" width="11" bestFit="1" customWidth="1"/>
  </cols>
  <sheetData>
    <row r="1" spans="2:11" ht="14.25" thickBot="1"/>
    <row r="2" spans="2:11" ht="15" thickTop="1" thickBot="1">
      <c r="B2" s="15" t="s">
        <v>25</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2669</v>
      </c>
      <c r="D4" s="1" t="s">
        <v>2670</v>
      </c>
      <c r="E4" s="1" t="s">
        <v>1624</v>
      </c>
      <c r="F4" s="10">
        <v>148125</v>
      </c>
      <c r="G4" s="10">
        <v>2850</v>
      </c>
      <c r="H4" s="10">
        <v>11622</v>
      </c>
      <c r="I4" s="10">
        <v>159747</v>
      </c>
      <c r="J4" s="1"/>
      <c r="K4" s="5"/>
    </row>
    <row r="5" spans="2:11">
      <c r="B5" s="8"/>
      <c r="C5" s="1" t="s">
        <v>2671</v>
      </c>
      <c r="D5" s="1" t="s">
        <v>2672</v>
      </c>
      <c r="E5" s="1" t="s">
        <v>1624</v>
      </c>
      <c r="F5" s="10">
        <v>78355</v>
      </c>
      <c r="G5" s="10">
        <v>1980</v>
      </c>
      <c r="H5" s="10">
        <v>6110</v>
      </c>
      <c r="I5" s="10">
        <v>84465</v>
      </c>
      <c r="J5" s="1"/>
      <c r="K5" s="5"/>
    </row>
    <row r="6" spans="2:11">
      <c r="B6" s="8"/>
      <c r="C6" s="1" t="s">
        <v>2673</v>
      </c>
      <c r="D6" s="1" t="s">
        <v>2674</v>
      </c>
      <c r="E6" s="1" t="s">
        <v>1624</v>
      </c>
      <c r="F6" s="10">
        <v>6502</v>
      </c>
      <c r="G6" s="10">
        <v>102</v>
      </c>
      <c r="H6" s="10">
        <v>512</v>
      </c>
      <c r="I6" s="10">
        <v>7014</v>
      </c>
      <c r="J6" s="1"/>
      <c r="K6" s="5"/>
    </row>
    <row r="7" spans="2:11">
      <c r="B7" s="8"/>
      <c r="C7" s="1" t="s">
        <v>2675</v>
      </c>
      <c r="D7" s="1" t="s">
        <v>2676</v>
      </c>
      <c r="E7" s="1" t="s">
        <v>1624</v>
      </c>
      <c r="F7" s="10">
        <v>88060</v>
      </c>
      <c r="G7" s="10">
        <v>4060</v>
      </c>
      <c r="H7" s="10">
        <v>6720</v>
      </c>
      <c r="I7" s="10">
        <v>94780</v>
      </c>
      <c r="J7" s="1"/>
      <c r="K7" s="5"/>
    </row>
    <row r="8" spans="2:11">
      <c r="B8" s="8"/>
      <c r="C8" s="1" t="s">
        <v>2677</v>
      </c>
      <c r="D8" s="1" t="s">
        <v>2678</v>
      </c>
      <c r="E8" s="1" t="s">
        <v>1623</v>
      </c>
      <c r="F8" s="10">
        <v>255213</v>
      </c>
      <c r="G8" s="10">
        <v>3213</v>
      </c>
      <c r="H8" s="10">
        <v>20160</v>
      </c>
      <c r="I8" s="10">
        <v>275373</v>
      </c>
      <c r="J8" s="1"/>
      <c r="K8" s="5"/>
    </row>
    <row r="9" spans="2:11">
      <c r="B9" s="8"/>
      <c r="C9" s="1" t="s">
        <v>2679</v>
      </c>
      <c r="D9" s="1" t="s">
        <v>2680</v>
      </c>
      <c r="E9" s="1" t="s">
        <v>1624</v>
      </c>
      <c r="F9" s="10">
        <v>108636</v>
      </c>
      <c r="G9" s="10">
        <v>5136</v>
      </c>
      <c r="H9" s="10">
        <v>8280</v>
      </c>
      <c r="I9" s="10">
        <v>116916</v>
      </c>
      <c r="J9" s="1"/>
      <c r="K9" s="5"/>
    </row>
    <row r="10" spans="2:11">
      <c r="B10" s="8"/>
      <c r="C10" s="1" t="s">
        <v>2681</v>
      </c>
      <c r="D10" s="1" t="s">
        <v>2682</v>
      </c>
      <c r="E10" s="1" t="s">
        <v>1624</v>
      </c>
      <c r="F10" s="10">
        <v>302530</v>
      </c>
      <c r="G10" s="10">
        <v>10030</v>
      </c>
      <c r="H10" s="10">
        <v>23400</v>
      </c>
      <c r="I10" s="10">
        <v>325930</v>
      </c>
      <c r="J10" s="1"/>
      <c r="K10" s="5"/>
    </row>
    <row r="11" spans="2:11">
      <c r="B11" s="8"/>
      <c r="C11" s="1" t="s">
        <v>2683</v>
      </c>
      <c r="D11" s="1" t="s">
        <v>2684</v>
      </c>
      <c r="E11" s="1" t="s">
        <v>1624</v>
      </c>
      <c r="F11" s="10">
        <v>427560</v>
      </c>
      <c r="G11" s="10">
        <v>24360</v>
      </c>
      <c r="H11" s="10">
        <v>32256</v>
      </c>
      <c r="I11" s="10">
        <v>459816</v>
      </c>
      <c r="J11" s="1"/>
      <c r="K11" s="5"/>
    </row>
    <row r="12" spans="2:11">
      <c r="B12" s="8"/>
      <c r="C12" s="1" t="s">
        <v>2685</v>
      </c>
      <c r="D12" s="1" t="s">
        <v>2686</v>
      </c>
      <c r="E12" s="1" t="s">
        <v>1623</v>
      </c>
      <c r="F12" s="10">
        <v>3616</v>
      </c>
      <c r="G12" s="10">
        <v>-134</v>
      </c>
      <c r="H12" s="10">
        <v>300</v>
      </c>
      <c r="I12" s="10">
        <v>3916</v>
      </c>
      <c r="J12" s="1"/>
      <c r="K12" s="5"/>
    </row>
    <row r="13" spans="2:11">
      <c r="B13" s="8"/>
      <c r="C13" s="1" t="s">
        <v>2687</v>
      </c>
      <c r="D13" s="1" t="s">
        <v>2688</v>
      </c>
      <c r="E13" s="1" t="s">
        <v>1623</v>
      </c>
      <c r="F13" s="10">
        <v>87960</v>
      </c>
      <c r="G13" s="10">
        <v>6960</v>
      </c>
      <c r="H13" s="10">
        <v>6480</v>
      </c>
      <c r="I13" s="10">
        <v>94440</v>
      </c>
      <c r="J13" s="1"/>
      <c r="K13" s="5"/>
    </row>
    <row r="14" spans="2:11">
      <c r="B14" s="8"/>
      <c r="C14" s="1" t="s">
        <v>2689</v>
      </c>
      <c r="D14" s="1" t="s">
        <v>2690</v>
      </c>
      <c r="E14" s="1" t="s">
        <v>2691</v>
      </c>
      <c r="F14" s="10">
        <v>247737</v>
      </c>
      <c r="G14" s="10">
        <v>6237</v>
      </c>
      <c r="H14" s="10">
        <v>19320</v>
      </c>
      <c r="I14" s="10">
        <v>267057</v>
      </c>
      <c r="J14" s="1"/>
      <c r="K14" s="5"/>
    </row>
    <row r="15" spans="2:11">
      <c r="B15" s="8"/>
      <c r="C15" s="1" t="s">
        <v>2692</v>
      </c>
      <c r="D15" s="1" t="s">
        <v>2693</v>
      </c>
      <c r="E15" s="1" t="s">
        <v>1624</v>
      </c>
      <c r="F15" s="10">
        <v>190440</v>
      </c>
      <c r="G15" s="10">
        <v>1440</v>
      </c>
      <c r="H15" s="10">
        <v>15120</v>
      </c>
      <c r="I15" s="10">
        <v>205560</v>
      </c>
      <c r="J15" s="1"/>
      <c r="K15" s="5"/>
    </row>
    <row r="16" spans="2:11">
      <c r="B16" s="8"/>
      <c r="C16" s="1" t="s">
        <v>2694</v>
      </c>
      <c r="D16" s="1" t="s">
        <v>2695</v>
      </c>
      <c r="E16" s="1" t="s">
        <v>1623</v>
      </c>
      <c r="F16" s="10">
        <v>131415</v>
      </c>
      <c r="G16" s="10">
        <v>1740</v>
      </c>
      <c r="H16" s="10">
        <v>10374</v>
      </c>
      <c r="I16" s="10">
        <v>141789</v>
      </c>
      <c r="J16" s="1"/>
      <c r="K16" s="5"/>
    </row>
    <row r="17" spans="2:11">
      <c r="B17" s="8"/>
      <c r="C17" s="1" t="s">
        <v>2696</v>
      </c>
      <c r="D17" s="1" t="s">
        <v>2697</v>
      </c>
      <c r="E17" s="1" t="s">
        <v>1623</v>
      </c>
      <c r="F17" s="10">
        <v>203775</v>
      </c>
      <c r="G17" s="10">
        <v>0</v>
      </c>
      <c r="H17" s="10">
        <v>16302</v>
      </c>
      <c r="I17" s="10">
        <v>220077</v>
      </c>
      <c r="J17" s="1"/>
      <c r="K17" s="5"/>
    </row>
    <row r="18" spans="2:11">
      <c r="B18" s="8"/>
      <c r="C18" s="1" t="s">
        <v>2698</v>
      </c>
      <c r="D18" s="1" t="s">
        <v>2699</v>
      </c>
      <c r="E18" s="1" t="s">
        <v>1624</v>
      </c>
      <c r="F18" s="10">
        <v>243632</v>
      </c>
      <c r="G18" s="10">
        <v>7119</v>
      </c>
      <c r="H18" s="10">
        <v>18921</v>
      </c>
      <c r="I18" s="10">
        <v>262553</v>
      </c>
      <c r="J18" s="1"/>
      <c r="K18" s="5"/>
    </row>
    <row r="19" spans="2:11">
      <c r="B19" s="8"/>
      <c r="C19" s="1" t="s">
        <v>2700</v>
      </c>
      <c r="D19" s="1" t="s">
        <v>2701</v>
      </c>
      <c r="E19" s="1" t="s">
        <v>2691</v>
      </c>
      <c r="F19" s="10">
        <v>77420</v>
      </c>
      <c r="G19" s="10">
        <v>420</v>
      </c>
      <c r="H19" s="10">
        <v>6160</v>
      </c>
      <c r="I19" s="10">
        <v>83580</v>
      </c>
      <c r="J19" s="1"/>
      <c r="K19" s="5"/>
    </row>
    <row r="20" spans="2:11">
      <c r="B20" s="8"/>
      <c r="C20" s="1" t="s">
        <v>2702</v>
      </c>
      <c r="D20" s="1" t="s">
        <v>2703</v>
      </c>
      <c r="E20" s="1" t="s">
        <v>1624</v>
      </c>
      <c r="F20" s="10">
        <v>92378</v>
      </c>
      <c r="G20" s="10">
        <v>3978</v>
      </c>
      <c r="H20" s="10">
        <v>7072</v>
      </c>
      <c r="I20" s="10">
        <v>99450</v>
      </c>
      <c r="J20" s="1"/>
      <c r="K20" s="5"/>
    </row>
    <row r="21" spans="2:11">
      <c r="B21" s="8"/>
      <c r="C21" s="1" t="s">
        <v>2704</v>
      </c>
      <c r="D21" s="1" t="s">
        <v>2705</v>
      </c>
      <c r="E21" s="1" t="s">
        <v>1623</v>
      </c>
      <c r="F21" s="10">
        <v>105600</v>
      </c>
      <c r="G21" s="10">
        <v>0</v>
      </c>
      <c r="H21" s="10">
        <v>8448</v>
      </c>
      <c r="I21" s="10">
        <v>114048</v>
      </c>
      <c r="J21" s="1"/>
      <c r="K21" s="5"/>
    </row>
    <row r="22" spans="2:11">
      <c r="B22" s="8"/>
      <c r="C22" s="1" t="s">
        <v>2706</v>
      </c>
      <c r="D22" s="1" t="s">
        <v>2670</v>
      </c>
      <c r="E22" s="1" t="s">
        <v>1624</v>
      </c>
      <c r="F22" s="10">
        <v>128050</v>
      </c>
      <c r="G22" s="10">
        <v>0</v>
      </c>
      <c r="H22" s="10">
        <v>10244</v>
      </c>
      <c r="I22" s="10">
        <v>138294</v>
      </c>
      <c r="J22" s="1"/>
      <c r="K22" s="5"/>
    </row>
    <row r="23" spans="2:11">
      <c r="B23" s="8"/>
      <c r="C23" s="1" t="s">
        <v>2707</v>
      </c>
      <c r="D23" s="1" t="s">
        <v>2708</v>
      </c>
      <c r="E23" s="1" t="s">
        <v>1624</v>
      </c>
      <c r="F23" s="10">
        <v>148350</v>
      </c>
      <c r="G23" s="10">
        <v>2100</v>
      </c>
      <c r="H23" s="10">
        <v>11700</v>
      </c>
      <c r="I23" s="10">
        <v>160050</v>
      </c>
      <c r="J23" s="1"/>
      <c r="K23" s="5"/>
    </row>
    <row r="24" spans="2:11">
      <c r="B24" s="8"/>
      <c r="C24" s="1" t="s">
        <v>2709</v>
      </c>
      <c r="D24" s="1" t="s">
        <v>2710</v>
      </c>
      <c r="E24" s="1" t="s">
        <v>1623</v>
      </c>
      <c r="F24" s="10">
        <v>131013</v>
      </c>
      <c r="G24" s="10">
        <v>2475</v>
      </c>
      <c r="H24" s="10">
        <v>10283</v>
      </c>
      <c r="I24" s="10">
        <v>141296</v>
      </c>
      <c r="J24" s="1"/>
      <c r="K24" s="5"/>
    </row>
    <row r="25" spans="2:11">
      <c r="B25" s="8"/>
      <c r="C25" s="1" t="s">
        <v>2711</v>
      </c>
      <c r="D25" s="1" t="s">
        <v>2712</v>
      </c>
      <c r="E25" s="1" t="s">
        <v>2691</v>
      </c>
      <c r="F25" s="10">
        <v>294582</v>
      </c>
      <c r="G25" s="10">
        <v>-4400</v>
      </c>
      <c r="H25" s="10">
        <v>23919</v>
      </c>
      <c r="I25" s="10">
        <v>318501</v>
      </c>
      <c r="J25" s="1"/>
      <c r="K25" s="5"/>
    </row>
    <row r="26" spans="2:11">
      <c r="B26" s="8"/>
      <c r="C26" s="1" t="s">
        <v>2713</v>
      </c>
      <c r="D26" s="1" t="s">
        <v>2699</v>
      </c>
      <c r="E26" s="1" t="s">
        <v>1624</v>
      </c>
      <c r="F26" s="10">
        <v>105290</v>
      </c>
      <c r="G26" s="10">
        <v>4140</v>
      </c>
      <c r="H26" s="10">
        <v>8092</v>
      </c>
      <c r="I26" s="10">
        <v>113382</v>
      </c>
      <c r="J26" s="1"/>
      <c r="K26" s="5"/>
    </row>
    <row r="27" spans="2:11">
      <c r="B27" s="8"/>
      <c r="C27" s="1" t="s">
        <v>2714</v>
      </c>
      <c r="D27" s="1" t="s">
        <v>2715</v>
      </c>
      <c r="E27" s="1" t="s">
        <v>2691</v>
      </c>
      <c r="F27" s="10">
        <v>4700</v>
      </c>
      <c r="G27" s="10">
        <v>500</v>
      </c>
      <c r="H27" s="10">
        <v>336</v>
      </c>
      <c r="I27" s="10">
        <v>5036</v>
      </c>
      <c r="J27" s="1"/>
      <c r="K27" s="5"/>
    </row>
    <row r="28" spans="2:11">
      <c r="B28" s="8"/>
      <c r="C28" s="1" t="s">
        <v>2716</v>
      </c>
      <c r="D28" s="1" t="s">
        <v>2717</v>
      </c>
      <c r="E28" s="1" t="s">
        <v>2691</v>
      </c>
      <c r="F28" s="10">
        <v>284440</v>
      </c>
      <c r="G28" s="10">
        <v>4440</v>
      </c>
      <c r="H28" s="10">
        <v>22400</v>
      </c>
      <c r="I28" s="10">
        <v>306840</v>
      </c>
      <c r="J28" s="1"/>
      <c r="K28" s="5"/>
    </row>
    <row r="29" spans="2:11">
      <c r="B29" s="8"/>
      <c r="C29" s="1" t="s">
        <v>2718</v>
      </c>
      <c r="D29" s="1" t="s">
        <v>2676</v>
      </c>
      <c r="E29" s="1" t="s">
        <v>1624</v>
      </c>
      <c r="F29" s="10">
        <v>61200</v>
      </c>
      <c r="G29" s="10">
        <v>1800</v>
      </c>
      <c r="H29" s="10">
        <v>4752</v>
      </c>
      <c r="I29" s="10">
        <v>65952</v>
      </c>
      <c r="J29" s="1"/>
      <c r="K29" s="5"/>
    </row>
    <row r="30" spans="2:11">
      <c r="B30" s="8"/>
      <c r="C30" s="1" t="s">
        <v>2719</v>
      </c>
      <c r="D30" s="1" t="s">
        <v>2720</v>
      </c>
      <c r="E30" s="1" t="s">
        <v>1623</v>
      </c>
      <c r="F30" s="10">
        <v>62820</v>
      </c>
      <c r="G30" s="10">
        <v>3420</v>
      </c>
      <c r="H30" s="10">
        <v>4752</v>
      </c>
      <c r="I30" s="10">
        <v>67572</v>
      </c>
      <c r="J30" s="1"/>
      <c r="K30" s="5"/>
    </row>
    <row r="31" spans="2:11">
      <c r="B31" s="8"/>
      <c r="C31" s="1" t="s">
        <v>2721</v>
      </c>
      <c r="D31" s="1" t="s">
        <v>2722</v>
      </c>
      <c r="E31" s="1" t="s">
        <v>1623</v>
      </c>
      <c r="F31" s="10">
        <v>131516</v>
      </c>
      <c r="G31" s="10">
        <v>-484</v>
      </c>
      <c r="H31" s="10">
        <v>10560</v>
      </c>
      <c r="I31" s="10">
        <v>142076</v>
      </c>
      <c r="J31" s="1"/>
      <c r="K31" s="5"/>
    </row>
    <row r="32" spans="2:11">
      <c r="B32" s="8"/>
      <c r="C32" s="1" t="s">
        <v>2723</v>
      </c>
      <c r="D32" s="1" t="s">
        <v>2672</v>
      </c>
      <c r="E32" s="1" t="s">
        <v>1623</v>
      </c>
      <c r="F32" s="10">
        <v>139100</v>
      </c>
      <c r="G32" s="10">
        <v>3900</v>
      </c>
      <c r="H32" s="10">
        <v>10816</v>
      </c>
      <c r="I32" s="10">
        <v>149916</v>
      </c>
      <c r="J32" s="1"/>
      <c r="K32" s="5"/>
    </row>
    <row r="33" spans="2:11">
      <c r="B33" s="8"/>
      <c r="C33" s="1" t="s">
        <v>2724</v>
      </c>
      <c r="D33" s="1" t="s">
        <v>2725</v>
      </c>
      <c r="E33" s="1" t="s">
        <v>1624</v>
      </c>
      <c r="F33" s="10">
        <v>174770</v>
      </c>
      <c r="G33" s="10">
        <v>7353</v>
      </c>
      <c r="H33" s="10">
        <v>13393</v>
      </c>
      <c r="I33" s="10">
        <v>188163</v>
      </c>
      <c r="J33" s="1"/>
      <c r="K33" s="5"/>
    </row>
    <row r="34" spans="2:11">
      <c r="B34" s="8"/>
      <c r="C34" s="1" t="s">
        <v>2726</v>
      </c>
      <c r="D34" s="1" t="s">
        <v>2727</v>
      </c>
      <c r="E34" s="1" t="s">
        <v>1623</v>
      </c>
      <c r="F34" s="10">
        <v>240303</v>
      </c>
      <c r="G34" s="10">
        <v>5103</v>
      </c>
      <c r="H34" s="10">
        <v>18816</v>
      </c>
      <c r="I34" s="10">
        <v>259119</v>
      </c>
      <c r="J34" s="1"/>
      <c r="K34" s="5"/>
    </row>
    <row r="35" spans="2:11">
      <c r="B35" s="8"/>
      <c r="C35" s="1" t="s">
        <v>2728</v>
      </c>
      <c r="D35" s="1" t="s">
        <v>2729</v>
      </c>
      <c r="E35" s="1" t="s">
        <v>1624</v>
      </c>
      <c r="F35" s="10">
        <v>106344</v>
      </c>
      <c r="G35" s="10">
        <v>-1456</v>
      </c>
      <c r="H35" s="10">
        <v>8624</v>
      </c>
      <c r="I35" s="10">
        <v>114968</v>
      </c>
      <c r="J35" s="1"/>
      <c r="K35" s="5"/>
    </row>
    <row r="36" spans="2:11">
      <c r="B36" s="8"/>
      <c r="C36" s="1" t="s">
        <v>2730</v>
      </c>
      <c r="D36" s="1" t="s">
        <v>2731</v>
      </c>
      <c r="E36" s="1" t="s">
        <v>1623</v>
      </c>
      <c r="F36" s="10">
        <v>109200</v>
      </c>
      <c r="G36" s="10">
        <v>0</v>
      </c>
      <c r="H36" s="10">
        <v>8736</v>
      </c>
      <c r="I36" s="10">
        <v>117936</v>
      </c>
      <c r="J36" s="1"/>
      <c r="K36" s="5"/>
    </row>
    <row r="37" spans="2:11">
      <c r="B37" s="8"/>
      <c r="C37" s="1" t="s">
        <v>2732</v>
      </c>
      <c r="D37" s="1" t="s">
        <v>2733</v>
      </c>
      <c r="E37" s="1" t="s">
        <v>2691</v>
      </c>
      <c r="F37" s="10">
        <v>266306</v>
      </c>
      <c r="G37" s="10">
        <v>7480</v>
      </c>
      <c r="H37" s="10">
        <v>20706</v>
      </c>
      <c r="I37" s="10">
        <v>287012</v>
      </c>
      <c r="J37" s="1"/>
      <c r="K37" s="5"/>
    </row>
    <row r="38" spans="2:11">
      <c r="B38" s="8"/>
      <c r="C38" s="1" t="s">
        <v>2734</v>
      </c>
      <c r="D38" s="1" t="s">
        <v>2735</v>
      </c>
      <c r="E38" s="1" t="s">
        <v>1624</v>
      </c>
      <c r="F38" s="10">
        <v>133882</v>
      </c>
      <c r="G38" s="10">
        <v>2982</v>
      </c>
      <c r="H38" s="10">
        <v>10472</v>
      </c>
      <c r="I38" s="10">
        <v>144354</v>
      </c>
      <c r="J38" s="1"/>
      <c r="K38" s="5"/>
    </row>
    <row r="39" spans="2:11">
      <c r="B39" s="8"/>
      <c r="C39" s="1" t="s">
        <v>2734</v>
      </c>
      <c r="D39" s="1" t="s">
        <v>2736</v>
      </c>
      <c r="E39" s="1" t="s">
        <v>1624</v>
      </c>
      <c r="F39" s="10">
        <v>116280</v>
      </c>
      <c r="G39" s="10">
        <v>1530</v>
      </c>
      <c r="H39" s="10">
        <v>9180</v>
      </c>
      <c r="I39" s="10">
        <v>125460</v>
      </c>
      <c r="J39" s="1"/>
      <c r="K39" s="5"/>
    </row>
    <row r="40" spans="2:11">
      <c r="B40" s="8"/>
      <c r="C40" s="1" t="s">
        <v>2737</v>
      </c>
      <c r="D40" s="1" t="s">
        <v>2710</v>
      </c>
      <c r="E40" s="1" t="s">
        <v>1623</v>
      </c>
      <c r="F40" s="10">
        <v>97067</v>
      </c>
      <c r="G40" s="10">
        <v>0</v>
      </c>
      <c r="H40" s="10">
        <v>7765</v>
      </c>
      <c r="I40" s="10">
        <v>104832</v>
      </c>
      <c r="J40" s="1"/>
      <c r="K40" s="5"/>
    </row>
    <row r="41" spans="2:11">
      <c r="B41" s="8"/>
      <c r="C41" s="1" t="s">
        <v>2738</v>
      </c>
      <c r="D41" s="1" t="s">
        <v>2739</v>
      </c>
      <c r="E41" s="1" t="s">
        <v>1623</v>
      </c>
      <c r="F41" s="10">
        <v>131230</v>
      </c>
      <c r="G41" s="10">
        <v>2430</v>
      </c>
      <c r="H41" s="10">
        <v>10304</v>
      </c>
      <c r="I41" s="10">
        <v>141534</v>
      </c>
      <c r="J41" s="1"/>
      <c r="K41" s="5"/>
    </row>
    <row r="42" spans="2:11">
      <c r="B42" s="8"/>
      <c r="C42" s="1" t="s">
        <v>2740</v>
      </c>
      <c r="D42" s="1" t="s">
        <v>2741</v>
      </c>
      <c r="E42" s="1" t="s">
        <v>1624</v>
      </c>
      <c r="F42" s="10">
        <v>272330</v>
      </c>
      <c r="G42" s="10">
        <v>7392</v>
      </c>
      <c r="H42" s="10">
        <v>21195</v>
      </c>
      <c r="I42" s="10">
        <v>293525</v>
      </c>
      <c r="J42" s="1"/>
      <c r="K42" s="5"/>
    </row>
    <row r="43" spans="2:11">
      <c r="B43" s="8"/>
      <c r="C43" s="1" t="s">
        <v>2742</v>
      </c>
      <c r="D43" s="1" t="s">
        <v>2743</v>
      </c>
      <c r="E43" s="1" t="s">
        <v>1624</v>
      </c>
      <c r="F43" s="10">
        <v>158438</v>
      </c>
      <c r="G43" s="10">
        <v>1638</v>
      </c>
      <c r="H43" s="10">
        <v>12544</v>
      </c>
      <c r="I43" s="10">
        <v>170982</v>
      </c>
      <c r="J43" s="1"/>
      <c r="K43" s="5"/>
    </row>
    <row r="44" spans="2:11">
      <c r="B44" s="8"/>
      <c r="C44" s="1" t="s">
        <v>2744</v>
      </c>
      <c r="D44" s="1" t="s">
        <v>2745</v>
      </c>
      <c r="E44" s="1" t="s">
        <v>1623</v>
      </c>
      <c r="F44" s="10">
        <v>95500</v>
      </c>
      <c r="G44" s="10">
        <v>8000</v>
      </c>
      <c r="H44" s="10">
        <v>7000</v>
      </c>
      <c r="I44" s="10">
        <v>102500</v>
      </c>
      <c r="J44" s="1"/>
      <c r="K44" s="5"/>
    </row>
    <row r="45" spans="2:11">
      <c r="B45" s="8"/>
      <c r="C45" s="1" t="s">
        <v>2746</v>
      </c>
      <c r="D45" s="1" t="s">
        <v>2747</v>
      </c>
      <c r="E45" s="1" t="s">
        <v>1624</v>
      </c>
      <c r="F45" s="10">
        <v>246400</v>
      </c>
      <c r="G45" s="10">
        <v>9900</v>
      </c>
      <c r="H45" s="10">
        <v>18920</v>
      </c>
      <c r="I45" s="10">
        <v>265320</v>
      </c>
      <c r="J45" s="1"/>
      <c r="K45" s="5"/>
    </row>
    <row r="46" spans="2:11">
      <c r="B46" s="8"/>
      <c r="C46" s="1" t="s">
        <v>2748</v>
      </c>
      <c r="D46" s="1" t="s">
        <v>2674</v>
      </c>
      <c r="E46" s="1" t="s">
        <v>2691</v>
      </c>
      <c r="F46" s="10">
        <v>307720</v>
      </c>
      <c r="G46" s="10">
        <v>3720</v>
      </c>
      <c r="H46" s="10">
        <v>24320</v>
      </c>
      <c r="I46" s="10">
        <v>332040</v>
      </c>
      <c r="J46" s="1"/>
      <c r="K46" s="5"/>
    </row>
    <row r="47" spans="2:11">
      <c r="B47" s="8"/>
      <c r="C47" s="1" t="s">
        <v>2749</v>
      </c>
      <c r="D47" s="1" t="s">
        <v>2750</v>
      </c>
      <c r="E47" s="1" t="s">
        <v>1624</v>
      </c>
      <c r="F47" s="10">
        <v>119340</v>
      </c>
      <c r="G47" s="10">
        <v>8840</v>
      </c>
      <c r="H47" s="10">
        <v>8840</v>
      </c>
      <c r="I47" s="10">
        <v>128180</v>
      </c>
      <c r="J47" s="1"/>
      <c r="K47" s="5"/>
    </row>
    <row r="48" spans="2:11">
      <c r="B48" s="8"/>
      <c r="C48" s="1" t="s">
        <v>2751</v>
      </c>
      <c r="D48" s="1" t="s">
        <v>2752</v>
      </c>
      <c r="E48" s="1" t="s">
        <v>1624</v>
      </c>
      <c r="F48" s="10">
        <v>379531</v>
      </c>
      <c r="G48" s="10">
        <v>2331</v>
      </c>
      <c r="H48" s="10">
        <v>30176</v>
      </c>
      <c r="I48" s="10">
        <v>409707</v>
      </c>
      <c r="J48" s="1"/>
      <c r="K48" s="5"/>
    </row>
    <row r="49" spans="2:11">
      <c r="B49" s="8"/>
      <c r="C49" s="1" t="s">
        <v>2753</v>
      </c>
      <c r="D49" s="1" t="s">
        <v>2754</v>
      </c>
      <c r="E49" s="1" t="s">
        <v>1624</v>
      </c>
      <c r="F49" s="10">
        <v>345013</v>
      </c>
      <c r="G49" s="10">
        <v>12080</v>
      </c>
      <c r="H49" s="10">
        <v>26635</v>
      </c>
      <c r="I49" s="10">
        <v>371648</v>
      </c>
      <c r="J49" s="1"/>
      <c r="K49" s="5"/>
    </row>
    <row r="50" spans="2:11">
      <c r="B50" s="8"/>
      <c r="C50" s="1" t="s">
        <v>2755</v>
      </c>
      <c r="D50" s="1" t="s">
        <v>2756</v>
      </c>
      <c r="E50" s="1" t="s">
        <v>2691</v>
      </c>
      <c r="F50" s="10">
        <v>153670</v>
      </c>
      <c r="G50" s="10">
        <v>4420</v>
      </c>
      <c r="H50" s="10">
        <v>11940</v>
      </c>
      <c r="I50" s="10">
        <v>165610</v>
      </c>
      <c r="J50" s="1"/>
      <c r="K50" s="5"/>
    </row>
    <row r="51" spans="2:11" ht="14.25" thickBot="1">
      <c r="B51" s="9"/>
      <c r="C51" s="3" t="s">
        <v>2757</v>
      </c>
      <c r="D51" s="3" t="s">
        <v>2758</v>
      </c>
      <c r="E51" s="3" t="s">
        <v>1624</v>
      </c>
      <c r="F51" s="11">
        <v>199427</v>
      </c>
      <c r="G51" s="11">
        <v>9027</v>
      </c>
      <c r="H51" s="11">
        <v>15232</v>
      </c>
      <c r="I51" s="11">
        <v>214659</v>
      </c>
      <c r="J51" s="3"/>
      <c r="K51" s="6"/>
    </row>
    <row r="52" spans="2:11" ht="15" thickTop="1" thickBot="1">
      <c r="B52" s="229" t="s">
        <v>1593</v>
      </c>
      <c r="C52" s="230"/>
      <c r="D52" s="230"/>
      <c r="E52" s="231"/>
      <c r="F52" s="16">
        <f>SUM(F4:F51)</f>
        <v>7942766</v>
      </c>
      <c r="G52" s="16">
        <f>SUM(G4:G51)</f>
        <v>190152</v>
      </c>
      <c r="H52" s="16">
        <f>SUM(H4:H51)</f>
        <v>620209</v>
      </c>
      <c r="I52" s="16">
        <f>SUM(I4:I51)</f>
        <v>8562975</v>
      </c>
      <c r="J52" s="17"/>
      <c r="K52" s="14"/>
    </row>
    <row r="53" spans="2:11" ht="14.25" thickTop="1"/>
    <row r="55" spans="2:11">
      <c r="F55" s="23"/>
      <c r="G55" s="1" t="s">
        <v>1609</v>
      </c>
      <c r="H55" s="1" t="s">
        <v>1610</v>
      </c>
      <c r="I55" s="1" t="s">
        <v>1611</v>
      </c>
    </row>
    <row r="56" spans="2:11">
      <c r="E56">
        <v>100009</v>
      </c>
      <c r="F56" s="1" t="s">
        <v>1623</v>
      </c>
      <c r="G56" s="182">
        <f>SUMIF(E:E,F56,F:F)</f>
        <v>1925328</v>
      </c>
      <c r="H56" s="182">
        <f>SUMIF(九州【紹介】!E:E,F56,九州【紹介】!F:F)</f>
        <v>0</v>
      </c>
      <c r="I56" s="182">
        <f>SUM(G56:H56)</f>
        <v>1925328</v>
      </c>
    </row>
    <row r="57" spans="2:11">
      <c r="E57">
        <v>105000</v>
      </c>
      <c r="F57" s="1" t="s">
        <v>1624</v>
      </c>
      <c r="G57" s="182">
        <f>SUMIF(E:E,F57,F:F)</f>
        <v>4380863</v>
      </c>
      <c r="H57" s="182">
        <f>SUMIF(九州【紹介】!E:E,F57,九州【紹介】!F:F)</f>
        <v>192000</v>
      </c>
      <c r="I57" s="182">
        <f>SUM(G57:H57)</f>
        <v>4572863</v>
      </c>
    </row>
    <row r="58" spans="2:11">
      <c r="E58">
        <v>105003</v>
      </c>
      <c r="F58" s="1" t="s">
        <v>2691</v>
      </c>
      <c r="G58" s="182">
        <f>SUMIF(E:E,F58,F:F)</f>
        <v>1636575</v>
      </c>
      <c r="H58" s="182">
        <f>SUMIF(九州【紹介】!E:E,F58,九州【紹介】!F:F)</f>
        <v>0</v>
      </c>
      <c r="I58" s="182">
        <f>SUM(G58:H58)</f>
        <v>1636575</v>
      </c>
    </row>
    <row r="59" spans="2:11">
      <c r="F59" s="21" t="s">
        <v>1593</v>
      </c>
      <c r="G59" s="183">
        <f>SUM(G56:G58)</f>
        <v>7942766</v>
      </c>
      <c r="H59" s="183">
        <f>SUM(H56:H58)</f>
        <v>192000</v>
      </c>
      <c r="I59" s="183">
        <f>SUM(I56:I58)</f>
        <v>8134766</v>
      </c>
    </row>
  </sheetData>
  <mergeCells count="1">
    <mergeCell ref="B52:E52"/>
  </mergeCells>
  <phoneticPr fontId="1"/>
  <pageMargins left="0.70866141732283472" right="0.70866141732283472" top="0.74803149606299213" bottom="0.74803149606299213" header="0.31496062992125984" footer="0.31496062992125984"/>
  <pageSetup paperSize="9" scale="54" orientation="landscape" r:id="rId1"/>
</worksheet>
</file>

<file path=xl/worksheets/sheet22.xml><?xml version="1.0" encoding="utf-8"?>
<worksheet xmlns="http://schemas.openxmlformats.org/spreadsheetml/2006/main" xmlns:r="http://schemas.openxmlformats.org/officeDocument/2006/relationships">
  <dimension ref="B1:K6"/>
  <sheetViews>
    <sheetView workbookViewId="0">
      <selection activeCell="F5" sqref="F5"/>
    </sheetView>
  </sheetViews>
  <sheetFormatPr defaultRowHeight="13.5"/>
  <cols>
    <col min="3" max="3" width="12.375" bestFit="1" customWidth="1"/>
    <col min="4" max="4" width="12.87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26</v>
      </c>
      <c r="C2" s="12"/>
      <c r="D2" s="12"/>
      <c r="E2" s="12"/>
      <c r="F2" s="12"/>
      <c r="G2" s="12"/>
      <c r="H2" s="12"/>
      <c r="I2" s="12"/>
      <c r="J2" s="12"/>
      <c r="K2" s="14"/>
    </row>
    <row r="3" spans="2:11" ht="14.25" thickTop="1">
      <c r="B3" s="7" t="s">
        <v>1</v>
      </c>
      <c r="C3" s="2" t="s">
        <v>2</v>
      </c>
      <c r="D3" s="2" t="s">
        <v>3</v>
      </c>
      <c r="E3" s="2" t="s">
        <v>4</v>
      </c>
      <c r="F3" s="2" t="s">
        <v>5</v>
      </c>
      <c r="G3" s="2" t="s">
        <v>11</v>
      </c>
      <c r="H3" s="2" t="s">
        <v>7</v>
      </c>
      <c r="I3" s="2" t="s">
        <v>8</v>
      </c>
      <c r="J3" s="2" t="s">
        <v>9</v>
      </c>
      <c r="K3" s="4"/>
    </row>
    <row r="4" spans="2:11" ht="14.25" thickBot="1">
      <c r="B4" s="9"/>
      <c r="C4" s="3" t="s">
        <v>2759</v>
      </c>
      <c r="D4" s="3" t="s">
        <v>2760</v>
      </c>
      <c r="E4" s="3" t="s">
        <v>1624</v>
      </c>
      <c r="F4" s="11">
        <v>192000</v>
      </c>
      <c r="G4" s="11"/>
      <c r="H4" s="11">
        <v>15360</v>
      </c>
      <c r="I4" s="11">
        <v>207360</v>
      </c>
      <c r="J4" s="3"/>
      <c r="K4" s="6"/>
    </row>
    <row r="5" spans="2:11" ht="15" thickTop="1" thickBot="1">
      <c r="B5" s="229" t="s">
        <v>1593</v>
      </c>
      <c r="C5" s="230"/>
      <c r="D5" s="230"/>
      <c r="E5" s="231"/>
      <c r="F5" s="119">
        <f>SUM(F4)</f>
        <v>192000</v>
      </c>
      <c r="G5" s="119">
        <f t="shared" ref="G5:I5" si="0">SUM(G4)</f>
        <v>0</v>
      </c>
      <c r="H5" s="119">
        <f t="shared" si="0"/>
        <v>15360</v>
      </c>
      <c r="I5" s="119">
        <f t="shared" si="0"/>
        <v>207360</v>
      </c>
      <c r="J5" s="119"/>
      <c r="K5" s="14"/>
    </row>
    <row r="6" spans="2:11" ht="14.25" thickTop="1"/>
  </sheetData>
  <mergeCells count="1">
    <mergeCell ref="B5:E5"/>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2:G20"/>
  <sheetViews>
    <sheetView workbookViewId="0">
      <selection activeCell="D25" sqref="D25"/>
    </sheetView>
  </sheetViews>
  <sheetFormatPr defaultRowHeight="13.5"/>
  <cols>
    <col min="1" max="7" width="15.625" customWidth="1"/>
  </cols>
  <sheetData>
    <row r="2" spans="1:7" ht="14.25">
      <c r="B2" s="36" t="s">
        <v>1629</v>
      </c>
      <c r="C2" s="36"/>
      <c r="D2" s="36"/>
      <c r="E2" s="36"/>
      <c r="F2" s="36"/>
    </row>
    <row r="4" spans="1:7">
      <c r="A4" s="33" t="s">
        <v>1630</v>
      </c>
      <c r="B4" s="28" t="s">
        <v>1631</v>
      </c>
      <c r="C4" s="28" t="s">
        <v>1632</v>
      </c>
      <c r="D4" s="28" t="s">
        <v>1633</v>
      </c>
      <c r="E4" s="28" t="s">
        <v>1634</v>
      </c>
      <c r="F4" s="28" t="s">
        <v>1635</v>
      </c>
      <c r="G4" s="30" t="s">
        <v>1636</v>
      </c>
    </row>
    <row r="5" spans="1:7">
      <c r="A5" s="34"/>
      <c r="B5" s="27"/>
      <c r="C5" s="27"/>
      <c r="D5" s="27"/>
      <c r="E5" s="27"/>
      <c r="F5" s="27"/>
      <c r="G5" s="31"/>
    </row>
    <row r="6" spans="1:7">
      <c r="A6" s="34"/>
      <c r="B6" s="27"/>
      <c r="C6" s="27"/>
      <c r="D6" s="27"/>
      <c r="E6" s="27"/>
      <c r="F6" s="27"/>
      <c r="G6" s="31"/>
    </row>
    <row r="7" spans="1:7">
      <c r="A7" s="34"/>
      <c r="B7" s="27"/>
      <c r="C7" s="27"/>
      <c r="D7" s="27"/>
      <c r="E7" s="27"/>
      <c r="F7" s="27"/>
      <c r="G7" s="31"/>
    </row>
    <row r="8" spans="1:7">
      <c r="A8" s="34"/>
      <c r="B8" s="27"/>
      <c r="C8" s="27"/>
      <c r="D8" s="27"/>
      <c r="E8" s="27"/>
      <c r="F8" s="27"/>
      <c r="G8" s="31"/>
    </row>
    <row r="9" spans="1:7">
      <c r="A9" s="34"/>
      <c r="B9" s="27"/>
      <c r="C9" s="27"/>
      <c r="D9" s="27"/>
      <c r="E9" s="27"/>
      <c r="F9" s="27"/>
      <c r="G9" s="31"/>
    </row>
    <row r="10" spans="1:7">
      <c r="A10" s="34"/>
      <c r="B10" s="27"/>
      <c r="C10" s="27"/>
      <c r="D10" s="27"/>
      <c r="E10" s="27"/>
      <c r="F10" s="27"/>
      <c r="G10" s="31"/>
    </row>
    <row r="11" spans="1:7">
      <c r="A11" s="34"/>
      <c r="B11" s="27"/>
      <c r="C11" s="27"/>
      <c r="D11" s="27"/>
      <c r="E11" s="27"/>
      <c r="F11" s="27"/>
      <c r="G11" s="31"/>
    </row>
    <row r="12" spans="1:7">
      <c r="A12" s="34"/>
      <c r="B12" s="27"/>
      <c r="C12" s="27"/>
      <c r="D12" s="27"/>
      <c r="E12" s="27"/>
      <c r="F12" s="27"/>
      <c r="G12" s="31"/>
    </row>
    <row r="13" spans="1:7">
      <c r="A13" s="34"/>
      <c r="B13" s="27"/>
      <c r="C13" s="27"/>
      <c r="D13" s="27"/>
      <c r="E13" s="27"/>
      <c r="F13" s="27"/>
      <c r="G13" s="31"/>
    </row>
    <row r="14" spans="1:7">
      <c r="A14" s="34"/>
      <c r="B14" s="27"/>
      <c r="C14" s="27"/>
      <c r="D14" s="27"/>
      <c r="E14" s="27"/>
      <c r="F14" s="27"/>
      <c r="G14" s="31"/>
    </row>
    <row r="15" spans="1:7">
      <c r="A15" s="34"/>
      <c r="B15" s="27"/>
      <c r="C15" s="27"/>
      <c r="D15" s="27"/>
      <c r="E15" s="27"/>
      <c r="F15" s="27"/>
      <c r="G15" s="31"/>
    </row>
    <row r="16" spans="1:7">
      <c r="A16" s="34"/>
      <c r="B16" s="27"/>
      <c r="C16" s="27"/>
      <c r="D16" s="27"/>
      <c r="E16" s="27"/>
      <c r="F16" s="27"/>
      <c r="G16" s="31"/>
    </row>
    <row r="17" spans="1:7">
      <c r="A17" s="34"/>
      <c r="B17" s="27"/>
      <c r="C17" s="27"/>
      <c r="D17" s="27"/>
      <c r="E17" s="27"/>
      <c r="F17" s="27"/>
      <c r="G17" s="31"/>
    </row>
    <row r="18" spans="1:7">
      <c r="A18" s="34"/>
      <c r="B18" s="27"/>
      <c r="C18" s="27"/>
      <c r="D18" s="27"/>
      <c r="E18" s="27"/>
      <c r="F18" s="27"/>
      <c r="G18" s="31"/>
    </row>
    <row r="19" spans="1:7">
      <c r="A19" s="34"/>
      <c r="B19" s="27"/>
      <c r="C19" s="27"/>
      <c r="D19" s="27"/>
      <c r="E19" s="27"/>
      <c r="F19" s="27"/>
      <c r="G19" s="31"/>
    </row>
    <row r="20" spans="1:7">
      <c r="A20" s="35"/>
      <c r="B20" s="29"/>
      <c r="C20" s="29"/>
      <c r="D20" s="29"/>
      <c r="E20" s="29"/>
      <c r="F20" s="29"/>
      <c r="G20" s="3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1:K7"/>
  <sheetViews>
    <sheetView topLeftCell="A2" workbookViewId="0">
      <selection activeCell="I6" sqref="I6"/>
    </sheetView>
  </sheetViews>
  <sheetFormatPr defaultRowHeight="13.5"/>
  <cols>
    <col min="3" max="3" width="12.375" bestFit="1" customWidth="1"/>
    <col min="4" max="4" width="27.7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10</v>
      </c>
      <c r="C2" s="12"/>
      <c r="D2" s="12"/>
      <c r="E2" s="12"/>
      <c r="F2" s="12"/>
      <c r="G2" s="12"/>
      <c r="H2" s="12"/>
      <c r="I2" s="12"/>
      <c r="J2" s="12"/>
      <c r="K2" s="14"/>
    </row>
    <row r="3" spans="2:11" ht="14.25" thickTop="1">
      <c r="B3" s="7" t="s">
        <v>1</v>
      </c>
      <c r="C3" s="2" t="s">
        <v>2</v>
      </c>
      <c r="D3" s="2" t="s">
        <v>3</v>
      </c>
      <c r="E3" s="2" t="s">
        <v>4</v>
      </c>
      <c r="F3" s="2" t="s">
        <v>5</v>
      </c>
      <c r="G3" s="2" t="s">
        <v>11</v>
      </c>
      <c r="H3" s="2" t="s">
        <v>7</v>
      </c>
      <c r="I3" s="2" t="s">
        <v>8</v>
      </c>
      <c r="J3" s="2" t="s">
        <v>9</v>
      </c>
      <c r="K3" s="4"/>
    </row>
    <row r="4" spans="2:11">
      <c r="B4" s="8"/>
      <c r="C4" s="1" t="s">
        <v>1574</v>
      </c>
      <c r="D4" s="1" t="s">
        <v>1573</v>
      </c>
      <c r="E4" s="1" t="s">
        <v>42</v>
      </c>
      <c r="F4" s="10">
        <v>100000</v>
      </c>
      <c r="G4" s="10"/>
      <c r="H4" s="10">
        <v>8000</v>
      </c>
      <c r="I4" s="10">
        <v>108000</v>
      </c>
      <c r="J4" s="1"/>
      <c r="K4" s="5"/>
    </row>
    <row r="5" spans="2:11" ht="14.25" thickBot="1">
      <c r="B5" s="9"/>
      <c r="C5" s="3" t="s">
        <v>1576</v>
      </c>
      <c r="D5" s="3" t="s">
        <v>1575</v>
      </c>
      <c r="E5" s="3" t="s">
        <v>105</v>
      </c>
      <c r="F5" s="11">
        <v>398000</v>
      </c>
      <c r="G5" s="11"/>
      <c r="H5" s="11">
        <v>31840</v>
      </c>
      <c r="I5" s="11">
        <v>429840</v>
      </c>
      <c r="J5" s="3"/>
      <c r="K5" s="6"/>
    </row>
    <row r="6" spans="2:11" ht="15" thickTop="1" thickBot="1">
      <c r="B6" s="229" t="s">
        <v>1593</v>
      </c>
      <c r="C6" s="230"/>
      <c r="D6" s="230"/>
      <c r="E6" s="231"/>
      <c r="F6" s="16">
        <f>SUM(F4:F5)</f>
        <v>498000</v>
      </c>
      <c r="G6" s="16">
        <f>SUM(G4:G5)</f>
        <v>0</v>
      </c>
      <c r="H6" s="16">
        <f>SUM(H4:H5)</f>
        <v>39840</v>
      </c>
      <c r="I6" s="16">
        <f>SUM(I4:I5)</f>
        <v>537840</v>
      </c>
      <c r="J6" s="17"/>
      <c r="K6" s="14"/>
    </row>
    <row r="7" spans="2:11" ht="14.25" thickTop="1"/>
  </sheetData>
  <mergeCells count="1">
    <mergeCell ref="B6:E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K144"/>
  <sheetViews>
    <sheetView topLeftCell="D1" zoomScale="85" zoomScaleNormal="85" workbookViewId="0">
      <selection activeCell="D86" sqref="D86"/>
    </sheetView>
  </sheetViews>
  <sheetFormatPr defaultRowHeight="13.5"/>
  <cols>
    <col min="3" max="3" width="31.5" bestFit="1" customWidth="1"/>
    <col min="4" max="4" width="89.125"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12</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267</v>
      </c>
      <c r="D4" s="1" t="s">
        <v>266</v>
      </c>
      <c r="E4" s="1" t="s">
        <v>268</v>
      </c>
      <c r="F4" s="10">
        <v>342564</v>
      </c>
      <c r="G4" s="10">
        <v>17060</v>
      </c>
      <c r="H4" s="10">
        <v>26040</v>
      </c>
      <c r="I4" s="10">
        <v>368604</v>
      </c>
      <c r="J4" s="1"/>
      <c r="K4" s="5"/>
    </row>
    <row r="5" spans="2:11">
      <c r="B5" s="8"/>
      <c r="C5" s="1" t="s">
        <v>278</v>
      </c>
      <c r="D5" s="1" t="s">
        <v>277</v>
      </c>
      <c r="E5" s="1" t="s">
        <v>268</v>
      </c>
      <c r="F5" s="10">
        <v>232436</v>
      </c>
      <c r="G5" s="10">
        <v>18936</v>
      </c>
      <c r="H5" s="10">
        <v>17080</v>
      </c>
      <c r="I5" s="10">
        <v>249516</v>
      </c>
      <c r="J5" s="1"/>
      <c r="K5" s="5"/>
    </row>
    <row r="6" spans="2:11">
      <c r="B6" s="8"/>
      <c r="C6" s="1" t="s">
        <v>362</v>
      </c>
      <c r="D6" s="1" t="s">
        <v>361</v>
      </c>
      <c r="E6" s="1" t="s">
        <v>268</v>
      </c>
      <c r="F6" s="10">
        <v>392925</v>
      </c>
      <c r="G6" s="10">
        <v>6000</v>
      </c>
      <c r="H6" s="10">
        <v>30954</v>
      </c>
      <c r="I6" s="10">
        <v>423879</v>
      </c>
      <c r="J6" s="1"/>
      <c r="K6" s="5"/>
    </row>
    <row r="7" spans="2:11">
      <c r="B7" s="8"/>
      <c r="C7" s="1" t="s">
        <v>369</v>
      </c>
      <c r="D7" s="1" t="s">
        <v>368</v>
      </c>
      <c r="E7" s="1" t="s">
        <v>268</v>
      </c>
      <c r="F7" s="10">
        <v>168828</v>
      </c>
      <c r="G7" s="10">
        <v>4503</v>
      </c>
      <c r="H7" s="10">
        <v>13146</v>
      </c>
      <c r="I7" s="10">
        <v>181974</v>
      </c>
      <c r="J7" s="1"/>
      <c r="K7" s="5"/>
    </row>
    <row r="8" spans="2:11">
      <c r="B8" s="8"/>
      <c r="C8" s="1" t="s">
        <v>383</v>
      </c>
      <c r="D8" s="1" t="s">
        <v>382</v>
      </c>
      <c r="E8" s="1" t="s">
        <v>268</v>
      </c>
      <c r="F8" s="10">
        <v>50256</v>
      </c>
      <c r="G8" s="10">
        <v>5456</v>
      </c>
      <c r="H8" s="10">
        <v>3584</v>
      </c>
      <c r="I8" s="10">
        <v>53840</v>
      </c>
      <c r="J8" s="1"/>
      <c r="K8" s="5"/>
    </row>
    <row r="9" spans="2:11">
      <c r="B9" s="8"/>
      <c r="C9" s="1" t="s">
        <v>386</v>
      </c>
      <c r="D9" s="1" t="s">
        <v>277</v>
      </c>
      <c r="E9" s="1" t="s">
        <v>268</v>
      </c>
      <c r="F9" s="10">
        <v>220992</v>
      </c>
      <c r="G9" s="10">
        <v>12192</v>
      </c>
      <c r="H9" s="10">
        <v>16704</v>
      </c>
      <c r="I9" s="10">
        <v>237696</v>
      </c>
      <c r="J9" s="1"/>
      <c r="K9" s="5"/>
    </row>
    <row r="10" spans="2:11">
      <c r="B10" s="8"/>
      <c r="C10" s="1" t="s">
        <v>397</v>
      </c>
      <c r="D10" s="1" t="s">
        <v>396</v>
      </c>
      <c r="E10" s="1" t="s">
        <v>268</v>
      </c>
      <c r="F10" s="10">
        <v>263340</v>
      </c>
      <c r="G10" s="10">
        <v>17640</v>
      </c>
      <c r="H10" s="10">
        <v>19656</v>
      </c>
      <c r="I10" s="10">
        <v>282996</v>
      </c>
      <c r="J10" s="1"/>
      <c r="K10" s="5"/>
    </row>
    <row r="11" spans="2:11">
      <c r="B11" s="8"/>
      <c r="C11" s="1" t="s">
        <v>430</v>
      </c>
      <c r="D11" s="1" t="s">
        <v>269</v>
      </c>
      <c r="E11" s="1" t="s">
        <v>268</v>
      </c>
      <c r="F11" s="10">
        <v>13678</v>
      </c>
      <c r="G11" s="10">
        <v>378</v>
      </c>
      <c r="H11" s="10">
        <v>1064</v>
      </c>
      <c r="I11" s="10">
        <v>14742</v>
      </c>
      <c r="J11" s="1"/>
      <c r="K11" s="5"/>
    </row>
    <row r="12" spans="2:11">
      <c r="B12" s="8"/>
      <c r="C12" s="1" t="s">
        <v>456</v>
      </c>
      <c r="D12" s="1" t="s">
        <v>455</v>
      </c>
      <c r="E12" s="1" t="s">
        <v>268</v>
      </c>
      <c r="F12" s="10">
        <v>514000</v>
      </c>
      <c r="G12" s="10">
        <v>18000</v>
      </c>
      <c r="H12" s="10">
        <v>39680</v>
      </c>
      <c r="I12" s="10">
        <v>553680</v>
      </c>
      <c r="J12" s="1"/>
      <c r="K12" s="5"/>
    </row>
    <row r="13" spans="2:11">
      <c r="B13" s="8"/>
      <c r="C13" s="1" t="s">
        <v>253</v>
      </c>
      <c r="D13" s="1" t="s">
        <v>252</v>
      </c>
      <c r="E13" s="1" t="s">
        <v>254</v>
      </c>
      <c r="F13" s="10">
        <v>50152</v>
      </c>
      <c r="G13" s="10">
        <v>2552</v>
      </c>
      <c r="H13" s="10">
        <v>3808</v>
      </c>
      <c r="I13" s="10">
        <v>53960</v>
      </c>
      <c r="J13" s="1"/>
      <c r="K13" s="5"/>
    </row>
    <row r="14" spans="2:11">
      <c r="B14" s="8"/>
      <c r="C14" s="1" t="s">
        <v>259</v>
      </c>
      <c r="D14" s="1" t="s">
        <v>258</v>
      </c>
      <c r="E14" s="1" t="s">
        <v>254</v>
      </c>
      <c r="F14" s="10">
        <v>201992</v>
      </c>
      <c r="G14" s="10">
        <v>392</v>
      </c>
      <c r="H14" s="10">
        <v>16128</v>
      </c>
      <c r="I14" s="10">
        <v>218120</v>
      </c>
      <c r="J14" s="1"/>
      <c r="K14" s="5"/>
    </row>
    <row r="15" spans="2:11">
      <c r="B15" s="8"/>
      <c r="C15" s="1" t="s">
        <v>286</v>
      </c>
      <c r="D15" s="1" t="s">
        <v>285</v>
      </c>
      <c r="E15" s="1" t="s">
        <v>254</v>
      </c>
      <c r="F15" s="10">
        <v>414718</v>
      </c>
      <c r="G15" s="10">
        <v>5060</v>
      </c>
      <c r="H15" s="10">
        <v>32773</v>
      </c>
      <c r="I15" s="10">
        <v>447491</v>
      </c>
      <c r="J15" s="1"/>
      <c r="K15" s="5"/>
    </row>
    <row r="16" spans="2:11">
      <c r="B16" s="8"/>
      <c r="C16" s="1" t="s">
        <v>314</v>
      </c>
      <c r="D16" s="1" t="s">
        <v>313</v>
      </c>
      <c r="E16" s="1" t="s">
        <v>254</v>
      </c>
      <c r="F16" s="10">
        <v>261226</v>
      </c>
      <c r="G16" s="10">
        <v>9226</v>
      </c>
      <c r="H16" s="10">
        <v>20160</v>
      </c>
      <c r="I16" s="10">
        <v>281386</v>
      </c>
      <c r="J16" s="1"/>
      <c r="K16" s="5"/>
    </row>
    <row r="17" spans="2:11">
      <c r="B17" s="8"/>
      <c r="C17" s="1" t="s">
        <v>326</v>
      </c>
      <c r="D17" s="1" t="s">
        <v>325</v>
      </c>
      <c r="E17" s="1" t="s">
        <v>254</v>
      </c>
      <c r="F17" s="10">
        <v>111622</v>
      </c>
      <c r="G17" s="10">
        <v>4522</v>
      </c>
      <c r="H17" s="10">
        <v>8568</v>
      </c>
      <c r="I17" s="10">
        <v>120190</v>
      </c>
      <c r="J17" s="1"/>
      <c r="K17" s="5"/>
    </row>
    <row r="18" spans="2:11">
      <c r="B18" s="8"/>
      <c r="C18" s="1" t="s">
        <v>356</v>
      </c>
      <c r="D18" s="1" t="s">
        <v>355</v>
      </c>
      <c r="E18" s="1" t="s">
        <v>254</v>
      </c>
      <c r="F18" s="10">
        <v>364060</v>
      </c>
      <c r="G18" s="10">
        <v>7660</v>
      </c>
      <c r="H18" s="10">
        <v>28512</v>
      </c>
      <c r="I18" s="10">
        <v>392572</v>
      </c>
      <c r="J18" s="1"/>
      <c r="K18" s="5"/>
    </row>
    <row r="19" spans="2:11">
      <c r="B19" s="8"/>
      <c r="C19" s="1" t="s">
        <v>407</v>
      </c>
      <c r="D19" s="1" t="s">
        <v>406</v>
      </c>
      <c r="E19" s="1" t="s">
        <v>254</v>
      </c>
      <c r="F19" s="10">
        <v>207464</v>
      </c>
      <c r="G19" s="10">
        <v>16064</v>
      </c>
      <c r="H19" s="10">
        <v>15312</v>
      </c>
      <c r="I19" s="10">
        <v>222776</v>
      </c>
      <c r="J19" s="1"/>
      <c r="K19" s="5"/>
    </row>
    <row r="20" spans="2:11">
      <c r="B20" s="8"/>
      <c r="C20" s="1" t="s">
        <v>411</v>
      </c>
      <c r="D20" s="1" t="s">
        <v>295</v>
      </c>
      <c r="E20" s="1" t="s">
        <v>254</v>
      </c>
      <c r="F20" s="10">
        <v>100188</v>
      </c>
      <c r="G20" s="10">
        <v>4188</v>
      </c>
      <c r="H20" s="10">
        <v>7680</v>
      </c>
      <c r="I20" s="10">
        <v>107868</v>
      </c>
      <c r="J20" s="1"/>
      <c r="K20" s="5"/>
    </row>
    <row r="21" spans="2:11">
      <c r="B21" s="8"/>
      <c r="C21" s="1" t="s">
        <v>413</v>
      </c>
      <c r="D21" s="1" t="s">
        <v>412</v>
      </c>
      <c r="E21" s="1" t="s">
        <v>254</v>
      </c>
      <c r="F21" s="10">
        <v>244610</v>
      </c>
      <c r="G21" s="10">
        <v>5210</v>
      </c>
      <c r="H21" s="10">
        <v>19152</v>
      </c>
      <c r="I21" s="10">
        <v>263762</v>
      </c>
      <c r="J21" s="1"/>
      <c r="K21" s="5"/>
    </row>
    <row r="22" spans="2:11">
      <c r="B22" s="8"/>
      <c r="C22" s="1" t="s">
        <v>432</v>
      </c>
      <c r="D22" s="1" t="s">
        <v>431</v>
      </c>
      <c r="E22" s="1" t="s">
        <v>254</v>
      </c>
      <c r="F22" s="10">
        <v>437532</v>
      </c>
      <c r="G22" s="10">
        <v>4332</v>
      </c>
      <c r="H22" s="10">
        <v>34656</v>
      </c>
      <c r="I22" s="10">
        <v>472188</v>
      </c>
      <c r="J22" s="1"/>
      <c r="K22" s="5"/>
    </row>
    <row r="23" spans="2:11">
      <c r="B23" s="8"/>
      <c r="C23" s="1" t="s">
        <v>457</v>
      </c>
      <c r="D23" s="1" t="s">
        <v>431</v>
      </c>
      <c r="E23" s="1" t="s">
        <v>254</v>
      </c>
      <c r="F23" s="10">
        <v>394910</v>
      </c>
      <c r="G23" s="10">
        <v>13310</v>
      </c>
      <c r="H23" s="10">
        <v>30528</v>
      </c>
      <c r="I23" s="10">
        <v>425438</v>
      </c>
      <c r="J23" s="1"/>
      <c r="K23" s="5"/>
    </row>
    <row r="24" spans="2:11">
      <c r="B24" s="8"/>
      <c r="C24" s="1" t="s">
        <v>244</v>
      </c>
      <c r="D24" s="1" t="s">
        <v>243</v>
      </c>
      <c r="E24" s="1" t="s">
        <v>245</v>
      </c>
      <c r="F24" s="10">
        <v>312303</v>
      </c>
      <c r="G24" s="10">
        <v>7790</v>
      </c>
      <c r="H24" s="10">
        <v>24361</v>
      </c>
      <c r="I24" s="10">
        <v>336664</v>
      </c>
      <c r="J24" s="1"/>
      <c r="K24" s="5"/>
    </row>
    <row r="25" spans="2:11" s="101" customFormat="1">
      <c r="B25" s="116"/>
      <c r="C25" s="38" t="s">
        <v>247</v>
      </c>
      <c r="D25" s="38" t="s">
        <v>246</v>
      </c>
      <c r="E25" s="38" t="s">
        <v>245</v>
      </c>
      <c r="F25" s="188">
        <v>107100</v>
      </c>
      <c r="G25" s="188">
        <v>0</v>
      </c>
      <c r="H25" s="188">
        <v>8568</v>
      </c>
      <c r="I25" s="188">
        <v>115668</v>
      </c>
      <c r="J25" s="38"/>
      <c r="K25" s="117"/>
    </row>
    <row r="26" spans="2:11">
      <c r="B26" s="8"/>
      <c r="C26" s="1" t="s">
        <v>249</v>
      </c>
      <c r="D26" s="1" t="s">
        <v>248</v>
      </c>
      <c r="E26" s="1" t="s">
        <v>245</v>
      </c>
      <c r="F26" s="10">
        <v>386300</v>
      </c>
      <c r="G26" s="10">
        <v>12800</v>
      </c>
      <c r="H26" s="10">
        <v>29880</v>
      </c>
      <c r="I26" s="10">
        <v>416180</v>
      </c>
      <c r="J26" s="1"/>
      <c r="K26" s="5"/>
    </row>
    <row r="27" spans="2:11">
      <c r="B27" s="8"/>
      <c r="C27" s="1" t="s">
        <v>251</v>
      </c>
      <c r="D27" s="1" t="s">
        <v>250</v>
      </c>
      <c r="E27" s="1" t="s">
        <v>245</v>
      </c>
      <c r="F27" s="10">
        <v>491844</v>
      </c>
      <c r="G27" s="10">
        <v>7000</v>
      </c>
      <c r="H27" s="10">
        <v>38788</v>
      </c>
      <c r="I27" s="10">
        <v>530632</v>
      </c>
      <c r="J27" s="1"/>
      <c r="K27" s="5"/>
    </row>
    <row r="28" spans="2:11">
      <c r="B28" s="8"/>
      <c r="C28" s="1" t="s">
        <v>270</v>
      </c>
      <c r="D28" s="1" t="s">
        <v>269</v>
      </c>
      <c r="E28" s="1" t="s">
        <v>245</v>
      </c>
      <c r="F28" s="10">
        <v>14306</v>
      </c>
      <c r="G28" s="10">
        <v>1006</v>
      </c>
      <c r="H28" s="10">
        <v>1064</v>
      </c>
      <c r="I28" s="10">
        <v>15370</v>
      </c>
      <c r="J28" s="1"/>
      <c r="K28" s="5"/>
    </row>
    <row r="29" spans="2:11">
      <c r="B29" s="8"/>
      <c r="C29" s="1" t="s">
        <v>274</v>
      </c>
      <c r="D29" s="1" t="s">
        <v>273</v>
      </c>
      <c r="E29" s="1" t="s">
        <v>245</v>
      </c>
      <c r="F29" s="10">
        <v>19000</v>
      </c>
      <c r="G29" s="10">
        <v>300</v>
      </c>
      <c r="H29" s="10">
        <v>1496</v>
      </c>
      <c r="I29" s="10">
        <v>20496</v>
      </c>
      <c r="J29" s="1"/>
      <c r="K29" s="5"/>
    </row>
    <row r="30" spans="2:11">
      <c r="B30" s="8"/>
      <c r="C30" s="1" t="s">
        <v>282</v>
      </c>
      <c r="D30" s="1" t="s">
        <v>281</v>
      </c>
      <c r="E30" s="1" t="s">
        <v>245</v>
      </c>
      <c r="F30" s="10">
        <v>461224</v>
      </c>
      <c r="G30" s="10">
        <v>5824</v>
      </c>
      <c r="H30" s="10">
        <v>36432</v>
      </c>
      <c r="I30" s="10">
        <v>497656</v>
      </c>
      <c r="J30" s="1"/>
      <c r="K30" s="5"/>
    </row>
    <row r="31" spans="2:11">
      <c r="B31" s="8"/>
      <c r="C31" s="1" t="s">
        <v>284</v>
      </c>
      <c r="D31" s="1" t="s">
        <v>283</v>
      </c>
      <c r="E31" s="1" t="s">
        <v>245</v>
      </c>
      <c r="F31" s="10">
        <v>84000</v>
      </c>
      <c r="G31" s="10">
        <v>0</v>
      </c>
      <c r="H31" s="10">
        <v>6720</v>
      </c>
      <c r="I31" s="10">
        <v>90720</v>
      </c>
      <c r="J31" s="1"/>
      <c r="K31" s="5"/>
    </row>
    <row r="32" spans="2:11">
      <c r="B32" s="8"/>
      <c r="C32" s="1" t="s">
        <v>298</v>
      </c>
      <c r="D32" s="1" t="s">
        <v>297</v>
      </c>
      <c r="E32" s="1" t="s">
        <v>245</v>
      </c>
      <c r="F32" s="10">
        <v>516040</v>
      </c>
      <c r="G32" s="10">
        <v>6040</v>
      </c>
      <c r="H32" s="10">
        <v>40800</v>
      </c>
      <c r="I32" s="10">
        <v>556840</v>
      </c>
      <c r="J32" s="1"/>
      <c r="K32" s="5"/>
    </row>
    <row r="33" spans="2:11">
      <c r="B33" s="8"/>
      <c r="C33" s="1" t="s">
        <v>96</v>
      </c>
      <c r="D33" s="1" t="s">
        <v>297</v>
      </c>
      <c r="E33" s="1" t="s">
        <v>245</v>
      </c>
      <c r="F33" s="10">
        <v>262550</v>
      </c>
      <c r="G33" s="10">
        <v>7550</v>
      </c>
      <c r="H33" s="10">
        <v>20400</v>
      </c>
      <c r="I33" s="10">
        <v>282950</v>
      </c>
      <c r="J33" s="1"/>
      <c r="K33" s="5"/>
    </row>
    <row r="34" spans="2:11">
      <c r="B34" s="8"/>
      <c r="C34" s="1" t="s">
        <v>311</v>
      </c>
      <c r="D34" s="1" t="s">
        <v>310</v>
      </c>
      <c r="E34" s="1" t="s">
        <v>245</v>
      </c>
      <c r="F34" s="10">
        <v>283220</v>
      </c>
      <c r="G34" s="10">
        <v>19720</v>
      </c>
      <c r="H34" s="10">
        <v>21080</v>
      </c>
      <c r="I34" s="10">
        <v>304300</v>
      </c>
      <c r="J34" s="1"/>
      <c r="K34" s="5"/>
    </row>
    <row r="35" spans="2:11">
      <c r="B35" s="8"/>
      <c r="C35" s="1" t="s">
        <v>320</v>
      </c>
      <c r="D35" s="1" t="s">
        <v>319</v>
      </c>
      <c r="E35" s="1" t="s">
        <v>245</v>
      </c>
      <c r="F35" s="10">
        <v>491830</v>
      </c>
      <c r="G35" s="10">
        <v>11830</v>
      </c>
      <c r="H35" s="10">
        <v>38400</v>
      </c>
      <c r="I35" s="10">
        <v>530230</v>
      </c>
      <c r="J35" s="1"/>
      <c r="K35" s="5"/>
    </row>
    <row r="36" spans="2:11">
      <c r="B36" s="8"/>
      <c r="C36" s="1" t="s">
        <v>332</v>
      </c>
      <c r="D36" s="1" t="s">
        <v>243</v>
      </c>
      <c r="E36" s="1" t="s">
        <v>245</v>
      </c>
      <c r="F36" s="10">
        <v>305060</v>
      </c>
      <c r="G36" s="10">
        <v>11810</v>
      </c>
      <c r="H36" s="10">
        <v>23460</v>
      </c>
      <c r="I36" s="10">
        <v>328520</v>
      </c>
      <c r="J36" s="1"/>
      <c r="K36" s="5"/>
    </row>
    <row r="37" spans="2:11">
      <c r="B37" s="8"/>
      <c r="C37" s="1" t="s">
        <v>342</v>
      </c>
      <c r="D37" s="1" t="s">
        <v>341</v>
      </c>
      <c r="E37" s="1" t="s">
        <v>245</v>
      </c>
      <c r="F37" s="10">
        <v>527730</v>
      </c>
      <c r="G37" s="10">
        <v>6930</v>
      </c>
      <c r="H37" s="10">
        <v>41664</v>
      </c>
      <c r="I37" s="10">
        <v>569394</v>
      </c>
      <c r="J37" s="1"/>
      <c r="K37" s="5"/>
    </row>
    <row r="38" spans="2:11">
      <c r="B38" s="8"/>
      <c r="C38" s="1" t="s">
        <v>343</v>
      </c>
      <c r="D38" s="1" t="s">
        <v>243</v>
      </c>
      <c r="E38" s="1" t="s">
        <v>245</v>
      </c>
      <c r="F38" s="10">
        <v>355873</v>
      </c>
      <c r="G38" s="10">
        <v>5460</v>
      </c>
      <c r="H38" s="10">
        <v>28033</v>
      </c>
      <c r="I38" s="10">
        <v>383906</v>
      </c>
      <c r="J38" s="1"/>
      <c r="K38" s="5"/>
    </row>
    <row r="39" spans="2:11">
      <c r="B39" s="8"/>
      <c r="C39" s="1" t="s">
        <v>345</v>
      </c>
      <c r="D39" s="1" t="s">
        <v>344</v>
      </c>
      <c r="E39" s="1" t="s">
        <v>245</v>
      </c>
      <c r="F39" s="10">
        <v>179400</v>
      </c>
      <c r="G39" s="10">
        <v>-1000</v>
      </c>
      <c r="H39" s="10">
        <v>14432</v>
      </c>
      <c r="I39" s="10">
        <v>193832</v>
      </c>
      <c r="J39" s="1"/>
      <c r="K39" s="5"/>
    </row>
    <row r="40" spans="2:11">
      <c r="B40" s="8"/>
      <c r="C40" s="1" t="s">
        <v>138</v>
      </c>
      <c r="D40" s="1" t="s">
        <v>352</v>
      </c>
      <c r="E40" s="1" t="s">
        <v>245</v>
      </c>
      <c r="F40" s="10">
        <v>159126</v>
      </c>
      <c r="G40" s="10">
        <v>5226</v>
      </c>
      <c r="H40" s="10">
        <v>12312</v>
      </c>
      <c r="I40" s="10">
        <v>171438</v>
      </c>
      <c r="J40" s="1"/>
      <c r="K40" s="5"/>
    </row>
    <row r="41" spans="2:11">
      <c r="B41" s="8"/>
      <c r="C41" s="1" t="s">
        <v>410</v>
      </c>
      <c r="D41" s="1" t="s">
        <v>409</v>
      </c>
      <c r="E41" s="1" t="s">
        <v>245</v>
      </c>
      <c r="F41" s="10">
        <v>352560</v>
      </c>
      <c r="G41" s="10">
        <v>7410</v>
      </c>
      <c r="H41" s="10">
        <v>27612</v>
      </c>
      <c r="I41" s="10">
        <v>380172</v>
      </c>
      <c r="J41" s="1"/>
      <c r="K41" s="5"/>
    </row>
    <row r="42" spans="2:11">
      <c r="B42" s="8"/>
      <c r="C42" s="1" t="s">
        <v>416</v>
      </c>
      <c r="D42" s="1" t="s">
        <v>415</v>
      </c>
      <c r="E42" s="1" t="s">
        <v>245</v>
      </c>
      <c r="F42" s="10">
        <v>397410</v>
      </c>
      <c r="G42" s="10">
        <v>11310</v>
      </c>
      <c r="H42" s="10">
        <v>30888</v>
      </c>
      <c r="I42" s="10">
        <v>428298</v>
      </c>
      <c r="J42" s="1"/>
      <c r="K42" s="5"/>
    </row>
    <row r="43" spans="2:11">
      <c r="B43" s="8"/>
      <c r="C43" s="1" t="s">
        <v>417</v>
      </c>
      <c r="D43" s="1" t="s">
        <v>344</v>
      </c>
      <c r="E43" s="1" t="s">
        <v>245</v>
      </c>
      <c r="F43" s="10">
        <v>271000</v>
      </c>
      <c r="G43" s="10">
        <v>-1000</v>
      </c>
      <c r="H43" s="10">
        <v>21760</v>
      </c>
      <c r="I43" s="10">
        <v>292760</v>
      </c>
      <c r="J43" s="1"/>
      <c r="K43" s="5"/>
    </row>
    <row r="44" spans="2:11">
      <c r="B44" s="8"/>
      <c r="C44" s="1" t="s">
        <v>423</v>
      </c>
      <c r="D44" s="1" t="s">
        <v>422</v>
      </c>
      <c r="E44" s="1" t="s">
        <v>245</v>
      </c>
      <c r="F44" s="10">
        <v>155901</v>
      </c>
      <c r="G44" s="10">
        <v>3388</v>
      </c>
      <c r="H44" s="10">
        <v>12201</v>
      </c>
      <c r="I44" s="10">
        <v>168102</v>
      </c>
      <c r="J44" s="1"/>
      <c r="K44" s="5"/>
    </row>
    <row r="45" spans="2:11">
      <c r="B45" s="8"/>
      <c r="C45" s="1" t="s">
        <v>423</v>
      </c>
      <c r="D45" s="1" t="s">
        <v>424</v>
      </c>
      <c r="E45" s="1" t="s">
        <v>245</v>
      </c>
      <c r="F45" s="10">
        <v>284320</v>
      </c>
      <c r="G45" s="10">
        <v>3520</v>
      </c>
      <c r="H45" s="10">
        <v>22464</v>
      </c>
      <c r="I45" s="10">
        <v>306784</v>
      </c>
      <c r="J45" s="1"/>
      <c r="K45" s="5"/>
    </row>
    <row r="46" spans="2:11">
      <c r="B46" s="8"/>
      <c r="C46" s="1" t="s">
        <v>426</v>
      </c>
      <c r="D46" s="1" t="s">
        <v>425</v>
      </c>
      <c r="E46" s="1" t="s">
        <v>245</v>
      </c>
      <c r="F46" s="10">
        <v>515793</v>
      </c>
      <c r="G46" s="10">
        <v>6118</v>
      </c>
      <c r="H46" s="10">
        <v>40774</v>
      </c>
      <c r="I46" s="10">
        <v>556567</v>
      </c>
      <c r="J46" s="1"/>
      <c r="K46" s="5"/>
    </row>
    <row r="47" spans="2:11">
      <c r="B47" s="8"/>
      <c r="C47" s="1" t="s">
        <v>428</v>
      </c>
      <c r="D47" s="1" t="s">
        <v>427</v>
      </c>
      <c r="E47" s="1" t="s">
        <v>245</v>
      </c>
      <c r="F47" s="10">
        <v>124612</v>
      </c>
      <c r="G47" s="10">
        <v>1862</v>
      </c>
      <c r="H47" s="10">
        <v>9820</v>
      </c>
      <c r="I47" s="10">
        <v>134432</v>
      </c>
      <c r="J47" s="1"/>
      <c r="K47" s="5"/>
    </row>
    <row r="48" spans="2:11">
      <c r="B48" s="8"/>
      <c r="C48" s="38" t="s">
        <v>445</v>
      </c>
      <c r="D48" s="1" t="s">
        <v>422</v>
      </c>
      <c r="E48" s="1" t="s">
        <v>245</v>
      </c>
      <c r="F48" s="10">
        <v>64252</v>
      </c>
      <c r="G48" s="10">
        <v>2120</v>
      </c>
      <c r="H48" s="10">
        <v>4971</v>
      </c>
      <c r="I48" s="10">
        <v>69223</v>
      </c>
      <c r="J48" s="1"/>
      <c r="K48" s="5"/>
    </row>
    <row r="49" spans="2:11">
      <c r="B49" s="8"/>
      <c r="C49" s="38" t="s">
        <v>459</v>
      </c>
      <c r="D49" s="1" t="s">
        <v>422</v>
      </c>
      <c r="E49" s="1" t="s">
        <v>245</v>
      </c>
      <c r="F49" s="10">
        <v>104233</v>
      </c>
      <c r="G49" s="10">
        <v>920</v>
      </c>
      <c r="H49" s="10">
        <v>8265</v>
      </c>
      <c r="I49" s="10">
        <v>112498</v>
      </c>
      <c r="J49" s="1"/>
      <c r="K49" s="5"/>
    </row>
    <row r="50" spans="2:11">
      <c r="B50" s="8"/>
      <c r="C50" s="38" t="s">
        <v>461</v>
      </c>
      <c r="D50" s="1" t="s">
        <v>460</v>
      </c>
      <c r="E50" s="1" t="s">
        <v>245</v>
      </c>
      <c r="F50" s="10">
        <v>400879</v>
      </c>
      <c r="G50" s="10">
        <v>7004</v>
      </c>
      <c r="H50" s="10">
        <v>31510</v>
      </c>
      <c r="I50" s="10">
        <v>432389</v>
      </c>
      <c r="J50" s="1"/>
      <c r="K50" s="5"/>
    </row>
    <row r="51" spans="2:11">
      <c r="B51" s="8"/>
      <c r="C51" s="38" t="s">
        <v>256</v>
      </c>
      <c r="D51" s="1" t="s">
        <v>255</v>
      </c>
      <c r="E51" s="1" t="s">
        <v>257</v>
      </c>
      <c r="F51" s="10">
        <v>148800</v>
      </c>
      <c r="G51" s="10">
        <v>0</v>
      </c>
      <c r="H51" s="10">
        <v>11904</v>
      </c>
      <c r="I51" s="10">
        <v>160704</v>
      </c>
      <c r="J51" s="1"/>
      <c r="K51" s="5"/>
    </row>
    <row r="52" spans="2:11">
      <c r="B52" s="8"/>
      <c r="C52" s="38" t="s">
        <v>276</v>
      </c>
      <c r="D52" s="1" t="s">
        <v>275</v>
      </c>
      <c r="E52" s="1" t="s">
        <v>257</v>
      </c>
      <c r="F52" s="10">
        <v>271760</v>
      </c>
      <c r="G52" s="10">
        <v>7260</v>
      </c>
      <c r="H52" s="10">
        <v>21160</v>
      </c>
      <c r="I52" s="10">
        <v>292920</v>
      </c>
      <c r="J52" s="1"/>
      <c r="K52" s="5"/>
    </row>
    <row r="53" spans="2:11">
      <c r="B53" s="8"/>
      <c r="C53" s="38" t="s">
        <v>292</v>
      </c>
      <c r="D53" s="1" t="s">
        <v>291</v>
      </c>
      <c r="E53" s="1" t="s">
        <v>257</v>
      </c>
      <c r="F53" s="10">
        <v>184440</v>
      </c>
      <c r="G53" s="10">
        <v>14440</v>
      </c>
      <c r="H53" s="10">
        <v>13600</v>
      </c>
      <c r="I53" s="10">
        <v>198040</v>
      </c>
      <c r="J53" s="1"/>
      <c r="K53" s="5"/>
    </row>
    <row r="54" spans="2:11">
      <c r="B54" s="8"/>
      <c r="C54" s="38" t="s">
        <v>294</v>
      </c>
      <c r="D54" s="1" t="s">
        <v>293</v>
      </c>
      <c r="E54" s="1" t="s">
        <v>257</v>
      </c>
      <c r="F54" s="10">
        <v>135520</v>
      </c>
      <c r="G54" s="10">
        <v>5320</v>
      </c>
      <c r="H54" s="10">
        <v>10416</v>
      </c>
      <c r="I54" s="10">
        <v>145936</v>
      </c>
      <c r="J54" s="1"/>
      <c r="K54" s="5"/>
    </row>
    <row r="55" spans="2:11">
      <c r="B55" s="8"/>
      <c r="C55" s="38" t="s">
        <v>294</v>
      </c>
      <c r="D55" s="1" t="s">
        <v>295</v>
      </c>
      <c r="E55" s="1" t="s">
        <v>257</v>
      </c>
      <c r="F55" s="10">
        <v>90048</v>
      </c>
      <c r="G55" s="10">
        <v>3048</v>
      </c>
      <c r="H55" s="10">
        <v>6960</v>
      </c>
      <c r="I55" s="10">
        <v>97008</v>
      </c>
      <c r="J55" s="1"/>
      <c r="K55" s="5"/>
    </row>
    <row r="56" spans="2:11">
      <c r="B56" s="8"/>
      <c r="C56" s="38" t="s">
        <v>294</v>
      </c>
      <c r="D56" s="1" t="s">
        <v>296</v>
      </c>
      <c r="E56" s="1" t="s">
        <v>257</v>
      </c>
      <c r="F56" s="10">
        <v>34800</v>
      </c>
      <c r="G56" s="10">
        <v>0</v>
      </c>
      <c r="H56" s="10">
        <v>2784</v>
      </c>
      <c r="I56" s="10">
        <v>37584</v>
      </c>
      <c r="J56" s="1"/>
      <c r="K56" s="5"/>
    </row>
    <row r="57" spans="2:11">
      <c r="B57" s="8"/>
      <c r="C57" s="38" t="s">
        <v>301</v>
      </c>
      <c r="D57" s="1" t="s">
        <v>300</v>
      </c>
      <c r="E57" s="1" t="s">
        <v>257</v>
      </c>
      <c r="F57" s="10">
        <v>120000</v>
      </c>
      <c r="G57" s="10">
        <v>4800</v>
      </c>
      <c r="H57" s="10">
        <v>9216</v>
      </c>
      <c r="I57" s="10">
        <v>129216</v>
      </c>
      <c r="J57" s="1"/>
      <c r="K57" s="5"/>
    </row>
    <row r="58" spans="2:11">
      <c r="B58" s="8"/>
      <c r="C58" s="38" t="s">
        <v>305</v>
      </c>
      <c r="D58" s="1" t="s">
        <v>304</v>
      </c>
      <c r="E58" s="1" t="s">
        <v>257</v>
      </c>
      <c r="F58" s="10">
        <v>24516</v>
      </c>
      <c r="G58" s="10">
        <v>4116</v>
      </c>
      <c r="H58" s="10">
        <v>1632</v>
      </c>
      <c r="I58" s="10">
        <v>26148</v>
      </c>
      <c r="J58" s="1"/>
      <c r="K58" s="5"/>
    </row>
    <row r="59" spans="2:11">
      <c r="B59" s="8"/>
      <c r="C59" s="38" t="s">
        <v>309</v>
      </c>
      <c r="D59" s="1" t="s">
        <v>308</v>
      </c>
      <c r="E59" s="1" t="s">
        <v>257</v>
      </c>
      <c r="F59" s="10">
        <v>235960</v>
      </c>
      <c r="G59" s="10">
        <v>5610</v>
      </c>
      <c r="H59" s="10">
        <v>18428</v>
      </c>
      <c r="I59" s="10">
        <v>254388</v>
      </c>
      <c r="J59" s="1"/>
      <c r="K59" s="5"/>
    </row>
    <row r="60" spans="2:11">
      <c r="B60" s="8"/>
      <c r="C60" s="38" t="s">
        <v>316</v>
      </c>
      <c r="D60" s="1" t="s">
        <v>315</v>
      </c>
      <c r="E60" s="1" t="s">
        <v>257</v>
      </c>
      <c r="F60" s="10">
        <v>224892</v>
      </c>
      <c r="G60" s="10">
        <v>30492</v>
      </c>
      <c r="H60" s="10">
        <v>15552</v>
      </c>
      <c r="I60" s="10">
        <v>240444</v>
      </c>
      <c r="J60" s="1"/>
      <c r="K60" s="5"/>
    </row>
    <row r="61" spans="2:11">
      <c r="B61" s="8"/>
      <c r="C61" s="38" t="s">
        <v>322</v>
      </c>
      <c r="D61" s="1" t="s">
        <v>321</v>
      </c>
      <c r="E61" s="1" t="s">
        <v>257</v>
      </c>
      <c r="F61" s="10">
        <v>298214</v>
      </c>
      <c r="G61" s="10">
        <v>12614</v>
      </c>
      <c r="H61" s="10">
        <v>22848</v>
      </c>
      <c r="I61" s="10">
        <v>321062</v>
      </c>
      <c r="J61" s="1"/>
      <c r="K61" s="5"/>
    </row>
    <row r="62" spans="2:11">
      <c r="B62" s="8"/>
      <c r="C62" s="38" t="s">
        <v>324</v>
      </c>
      <c r="D62" s="1" t="s">
        <v>323</v>
      </c>
      <c r="E62" s="1" t="s">
        <v>257</v>
      </c>
      <c r="F62" s="10">
        <v>378000</v>
      </c>
      <c r="G62" s="10">
        <v>0</v>
      </c>
      <c r="H62" s="10">
        <v>30240</v>
      </c>
      <c r="I62" s="10">
        <v>408240</v>
      </c>
      <c r="J62" s="1"/>
      <c r="K62" s="5"/>
    </row>
    <row r="63" spans="2:11">
      <c r="B63" s="8"/>
      <c r="C63" s="38" t="s">
        <v>331</v>
      </c>
      <c r="D63" s="1" t="s">
        <v>269</v>
      </c>
      <c r="E63" s="1" t="s">
        <v>257</v>
      </c>
      <c r="F63" s="10">
        <v>13896</v>
      </c>
      <c r="G63" s="10">
        <v>596</v>
      </c>
      <c r="H63" s="10">
        <v>1064</v>
      </c>
      <c r="I63" s="10">
        <v>14960</v>
      </c>
      <c r="J63" s="1"/>
      <c r="K63" s="5"/>
    </row>
    <row r="64" spans="2:11">
      <c r="B64" s="8"/>
      <c r="C64" s="38" t="s">
        <v>336</v>
      </c>
      <c r="D64" s="1" t="s">
        <v>304</v>
      </c>
      <c r="E64" s="1" t="s">
        <v>257</v>
      </c>
      <c r="F64" s="10">
        <v>297290</v>
      </c>
      <c r="G64" s="10">
        <v>17290</v>
      </c>
      <c r="H64" s="10">
        <v>22400</v>
      </c>
      <c r="I64" s="10">
        <v>319690</v>
      </c>
      <c r="J64" s="1"/>
      <c r="K64" s="5"/>
    </row>
    <row r="65" spans="2:11">
      <c r="B65" s="8"/>
      <c r="C65" s="38" t="s">
        <v>339</v>
      </c>
      <c r="D65" s="1" t="s">
        <v>338</v>
      </c>
      <c r="E65" s="1" t="s">
        <v>257</v>
      </c>
      <c r="F65" s="10">
        <v>73100</v>
      </c>
      <c r="G65" s="10">
        <v>0</v>
      </c>
      <c r="H65" s="10">
        <v>5848</v>
      </c>
      <c r="I65" s="10">
        <v>78948</v>
      </c>
      <c r="J65" s="1"/>
      <c r="K65" s="5"/>
    </row>
    <row r="66" spans="2:11">
      <c r="B66" s="8"/>
      <c r="C66" s="38" t="s">
        <v>339</v>
      </c>
      <c r="D66" s="1" t="s">
        <v>340</v>
      </c>
      <c r="E66" s="1" t="s">
        <v>257</v>
      </c>
      <c r="F66" s="10">
        <v>13600</v>
      </c>
      <c r="G66" s="10">
        <v>0</v>
      </c>
      <c r="H66" s="10">
        <v>1088</v>
      </c>
      <c r="I66" s="10">
        <v>14688</v>
      </c>
      <c r="J66" s="1"/>
      <c r="K66" s="5"/>
    </row>
    <row r="67" spans="2:11">
      <c r="B67" s="8"/>
      <c r="C67" s="38" t="s">
        <v>347</v>
      </c>
      <c r="D67" s="1" t="s">
        <v>304</v>
      </c>
      <c r="E67" s="1" t="s">
        <v>257</v>
      </c>
      <c r="F67" s="10">
        <v>219600</v>
      </c>
      <c r="G67" s="10">
        <v>0</v>
      </c>
      <c r="H67" s="10">
        <v>17568</v>
      </c>
      <c r="I67" s="10">
        <v>237168</v>
      </c>
      <c r="J67" s="1"/>
      <c r="K67" s="5"/>
    </row>
    <row r="68" spans="2:11">
      <c r="B68" s="8"/>
      <c r="C68" s="39" t="s">
        <v>349</v>
      </c>
      <c r="D68" s="1" t="s">
        <v>348</v>
      </c>
      <c r="E68" s="1" t="s">
        <v>257</v>
      </c>
      <c r="F68" s="10">
        <v>242525</v>
      </c>
      <c r="G68" s="10">
        <v>2992</v>
      </c>
      <c r="H68" s="10">
        <v>19163</v>
      </c>
      <c r="I68" s="10">
        <v>261688</v>
      </c>
      <c r="J68" s="1"/>
      <c r="K68" s="5"/>
    </row>
    <row r="69" spans="2:11">
      <c r="B69" s="8"/>
      <c r="C69" s="40" t="s">
        <v>351</v>
      </c>
      <c r="D69" s="1" t="s">
        <v>350</v>
      </c>
      <c r="E69" s="1" t="s">
        <v>257</v>
      </c>
      <c r="F69" s="10">
        <v>184075</v>
      </c>
      <c r="G69" s="10">
        <v>0</v>
      </c>
      <c r="H69" s="10">
        <v>14726</v>
      </c>
      <c r="I69" s="10">
        <v>198801</v>
      </c>
      <c r="J69" s="1"/>
      <c r="K69" s="5"/>
    </row>
    <row r="70" spans="2:11">
      <c r="B70" s="8"/>
      <c r="C70" s="38" t="s">
        <v>358</v>
      </c>
      <c r="D70" s="1" t="s">
        <v>357</v>
      </c>
      <c r="E70" s="1" t="s">
        <v>257</v>
      </c>
      <c r="F70" s="10">
        <v>140330</v>
      </c>
      <c r="G70" s="10">
        <v>9080</v>
      </c>
      <c r="H70" s="10">
        <v>10500</v>
      </c>
      <c r="I70" s="10">
        <v>150830</v>
      </c>
      <c r="J70" s="1"/>
      <c r="K70" s="5"/>
    </row>
    <row r="71" spans="2:11">
      <c r="B71" s="8"/>
      <c r="C71" s="38" t="s">
        <v>360</v>
      </c>
      <c r="D71" s="1" t="s">
        <v>359</v>
      </c>
      <c r="E71" s="1" t="s">
        <v>257</v>
      </c>
      <c r="F71" s="10">
        <v>201600</v>
      </c>
      <c r="G71" s="10">
        <v>0</v>
      </c>
      <c r="H71" s="10">
        <v>16128</v>
      </c>
      <c r="I71" s="10">
        <v>217728</v>
      </c>
      <c r="J71" s="1"/>
      <c r="K71" s="5"/>
    </row>
    <row r="72" spans="2:11">
      <c r="B72" s="8"/>
      <c r="C72" s="38" t="s">
        <v>152</v>
      </c>
      <c r="D72" s="1" t="s">
        <v>321</v>
      </c>
      <c r="E72" s="1" t="s">
        <v>257</v>
      </c>
      <c r="F72" s="10">
        <v>39040</v>
      </c>
      <c r="G72" s="10">
        <v>8640</v>
      </c>
      <c r="H72" s="10">
        <v>2432</v>
      </c>
      <c r="I72" s="10">
        <v>41472</v>
      </c>
      <c r="J72" s="1"/>
      <c r="K72" s="5"/>
    </row>
    <row r="73" spans="2:11">
      <c r="B73" s="8"/>
      <c r="C73" s="38" t="s">
        <v>378</v>
      </c>
      <c r="D73" s="1" t="s">
        <v>377</v>
      </c>
      <c r="E73" s="1" t="s">
        <v>257</v>
      </c>
      <c r="F73" s="10">
        <v>126336</v>
      </c>
      <c r="G73" s="10">
        <v>336</v>
      </c>
      <c r="H73" s="10">
        <v>10080</v>
      </c>
      <c r="I73" s="10">
        <v>136416</v>
      </c>
      <c r="J73" s="1"/>
      <c r="K73" s="5"/>
    </row>
    <row r="74" spans="2:11">
      <c r="B74" s="8"/>
      <c r="C74" s="38" t="s">
        <v>389</v>
      </c>
      <c r="D74" s="1" t="s">
        <v>359</v>
      </c>
      <c r="E74" s="1" t="s">
        <v>257</v>
      </c>
      <c r="F74" s="10">
        <v>157600</v>
      </c>
      <c r="G74" s="10">
        <v>0</v>
      </c>
      <c r="H74" s="10">
        <v>12608</v>
      </c>
      <c r="I74" s="10">
        <v>170208</v>
      </c>
      <c r="J74" s="1"/>
      <c r="K74" s="5"/>
    </row>
    <row r="75" spans="2:11">
      <c r="B75" s="8"/>
      <c r="C75" s="38" t="s">
        <v>393</v>
      </c>
      <c r="D75" s="1" t="s">
        <v>392</v>
      </c>
      <c r="E75" s="1" t="s">
        <v>257</v>
      </c>
      <c r="F75" s="10">
        <v>270204</v>
      </c>
      <c r="G75" s="10">
        <v>12204</v>
      </c>
      <c r="H75" s="10">
        <v>20640</v>
      </c>
      <c r="I75" s="10">
        <v>290844</v>
      </c>
      <c r="J75" s="1"/>
      <c r="K75" s="5"/>
    </row>
    <row r="76" spans="2:11">
      <c r="B76" s="8"/>
      <c r="C76" s="38" t="s">
        <v>395</v>
      </c>
      <c r="D76" s="1" t="s">
        <v>394</v>
      </c>
      <c r="E76" s="1" t="s">
        <v>257</v>
      </c>
      <c r="F76" s="10">
        <v>255888</v>
      </c>
      <c r="G76" s="10">
        <v>4788</v>
      </c>
      <c r="H76" s="10">
        <v>20088</v>
      </c>
      <c r="I76" s="10">
        <v>275976</v>
      </c>
      <c r="J76" s="1"/>
      <c r="K76" s="5"/>
    </row>
    <row r="77" spans="2:11">
      <c r="B77" s="8"/>
      <c r="C77" s="38" t="s">
        <v>399</v>
      </c>
      <c r="D77" s="1" t="s">
        <v>398</v>
      </c>
      <c r="E77" s="1" t="s">
        <v>257</v>
      </c>
      <c r="F77" s="10">
        <v>236000</v>
      </c>
      <c r="G77" s="10">
        <v>0</v>
      </c>
      <c r="H77" s="10">
        <v>18880</v>
      </c>
      <c r="I77" s="10">
        <v>254880</v>
      </c>
      <c r="J77" s="1"/>
      <c r="K77" s="5"/>
    </row>
    <row r="78" spans="2:11">
      <c r="B78" s="8"/>
      <c r="C78" s="38" t="s">
        <v>401</v>
      </c>
      <c r="D78" s="1" t="s">
        <v>400</v>
      </c>
      <c r="E78" s="1" t="s">
        <v>257</v>
      </c>
      <c r="F78" s="10">
        <v>354741</v>
      </c>
      <c r="G78" s="10">
        <v>0</v>
      </c>
      <c r="H78" s="10">
        <v>28379</v>
      </c>
      <c r="I78" s="10">
        <v>383120</v>
      </c>
      <c r="J78" s="1"/>
      <c r="K78" s="5"/>
    </row>
    <row r="79" spans="2:11">
      <c r="B79" s="8"/>
      <c r="C79" s="38" t="s">
        <v>408</v>
      </c>
      <c r="D79" s="1" t="s">
        <v>398</v>
      </c>
      <c r="E79" s="1" t="s">
        <v>257</v>
      </c>
      <c r="F79" s="10">
        <v>164000</v>
      </c>
      <c r="G79" s="10">
        <v>0</v>
      </c>
      <c r="H79" s="10">
        <v>13120</v>
      </c>
      <c r="I79" s="10">
        <v>177120</v>
      </c>
      <c r="J79" s="1"/>
      <c r="K79" s="5"/>
    </row>
    <row r="80" spans="2:11">
      <c r="B80" s="8"/>
      <c r="C80" s="38" t="s">
        <v>414</v>
      </c>
      <c r="D80" s="1" t="s">
        <v>308</v>
      </c>
      <c r="E80" s="1" t="s">
        <v>257</v>
      </c>
      <c r="F80" s="10">
        <v>280240</v>
      </c>
      <c r="G80" s="10">
        <v>8240</v>
      </c>
      <c r="H80" s="10">
        <v>21760</v>
      </c>
      <c r="I80" s="10">
        <v>302000</v>
      </c>
      <c r="J80" s="1"/>
      <c r="K80" s="5"/>
    </row>
    <row r="81" spans="2:11">
      <c r="B81" s="8"/>
      <c r="C81" s="38" t="s">
        <v>419</v>
      </c>
      <c r="D81" s="1" t="s">
        <v>418</v>
      </c>
      <c r="E81" s="1" t="s">
        <v>257</v>
      </c>
      <c r="F81" s="10">
        <v>250800</v>
      </c>
      <c r="G81" s="10">
        <v>10800</v>
      </c>
      <c r="H81" s="10">
        <v>19200</v>
      </c>
      <c r="I81" s="10">
        <v>270000</v>
      </c>
      <c r="J81" s="1"/>
      <c r="K81" s="5"/>
    </row>
    <row r="82" spans="2:11">
      <c r="B82" s="8"/>
      <c r="C82" s="38" t="s">
        <v>429</v>
      </c>
      <c r="D82" s="1" t="s">
        <v>304</v>
      </c>
      <c r="E82" s="1" t="s">
        <v>257</v>
      </c>
      <c r="F82" s="10">
        <v>304620</v>
      </c>
      <c r="G82" s="10">
        <v>16620</v>
      </c>
      <c r="H82" s="10">
        <v>23040</v>
      </c>
      <c r="I82" s="10">
        <v>327660</v>
      </c>
      <c r="J82" s="1"/>
      <c r="K82" s="5"/>
    </row>
    <row r="83" spans="2:11">
      <c r="B83" s="8"/>
      <c r="C83" s="38" t="s">
        <v>437</v>
      </c>
      <c r="D83" s="1" t="s">
        <v>436</v>
      </c>
      <c r="E83" s="1" t="s">
        <v>257</v>
      </c>
      <c r="F83" s="10">
        <v>411750</v>
      </c>
      <c r="G83" s="10">
        <v>0</v>
      </c>
      <c r="H83" s="10">
        <v>32940</v>
      </c>
      <c r="I83" s="10">
        <v>444690</v>
      </c>
      <c r="J83" s="1"/>
      <c r="K83" s="5"/>
    </row>
    <row r="84" spans="2:11">
      <c r="B84" s="8"/>
      <c r="C84" s="38" t="s">
        <v>441</v>
      </c>
      <c r="D84" s="1" t="s">
        <v>440</v>
      </c>
      <c r="E84" s="1" t="s">
        <v>257</v>
      </c>
      <c r="F84" s="10">
        <v>228650</v>
      </c>
      <c r="G84" s="10">
        <v>0</v>
      </c>
      <c r="H84" s="10">
        <v>18292</v>
      </c>
      <c r="I84" s="10">
        <v>246942</v>
      </c>
      <c r="J84" s="1"/>
      <c r="K84" s="5"/>
    </row>
    <row r="85" spans="2:11">
      <c r="B85" s="8"/>
      <c r="C85" s="38" t="s">
        <v>443</v>
      </c>
      <c r="D85" s="1" t="s">
        <v>442</v>
      </c>
      <c r="E85" s="1" t="s">
        <v>257</v>
      </c>
      <c r="F85" s="10">
        <v>229470</v>
      </c>
      <c r="G85" s="10">
        <v>8970</v>
      </c>
      <c r="H85" s="10">
        <v>17640</v>
      </c>
      <c r="I85" s="10">
        <v>247110</v>
      </c>
      <c r="J85" s="1"/>
      <c r="K85" s="5"/>
    </row>
    <row r="86" spans="2:11">
      <c r="B86" s="8"/>
      <c r="C86" s="38" t="s">
        <v>444</v>
      </c>
      <c r="D86" s="1" t="s">
        <v>440</v>
      </c>
      <c r="E86" s="1" t="s">
        <v>257</v>
      </c>
      <c r="F86" s="10">
        <v>194400</v>
      </c>
      <c r="G86" s="10">
        <v>16800</v>
      </c>
      <c r="H86" s="10">
        <v>14208</v>
      </c>
      <c r="I86" s="10">
        <v>208608</v>
      </c>
      <c r="J86" s="1"/>
      <c r="K86" s="5"/>
    </row>
    <row r="87" spans="2:11">
      <c r="B87" s="8"/>
      <c r="C87" s="38" t="s">
        <v>448</v>
      </c>
      <c r="D87" s="1" t="s">
        <v>447</v>
      </c>
      <c r="E87" s="1" t="s">
        <v>257</v>
      </c>
      <c r="F87" s="10">
        <v>218903</v>
      </c>
      <c r="G87" s="10">
        <v>240</v>
      </c>
      <c r="H87" s="10">
        <v>17493</v>
      </c>
      <c r="I87" s="10">
        <v>236396</v>
      </c>
      <c r="J87" s="1"/>
      <c r="K87" s="5"/>
    </row>
    <row r="88" spans="2:11">
      <c r="B88" s="8"/>
      <c r="C88" s="38" t="s">
        <v>450</v>
      </c>
      <c r="D88" s="1" t="s">
        <v>449</v>
      </c>
      <c r="E88" s="1" t="s">
        <v>257</v>
      </c>
      <c r="F88" s="10">
        <v>286960</v>
      </c>
      <c r="G88" s="10">
        <v>6960</v>
      </c>
      <c r="H88" s="10">
        <v>22400</v>
      </c>
      <c r="I88" s="10">
        <v>309360</v>
      </c>
      <c r="J88" s="1"/>
      <c r="K88" s="5"/>
    </row>
    <row r="89" spans="2:11">
      <c r="B89" s="8"/>
      <c r="C89" s="38" t="s">
        <v>458</v>
      </c>
      <c r="D89" s="1" t="s">
        <v>275</v>
      </c>
      <c r="E89" s="1" t="s">
        <v>257</v>
      </c>
      <c r="F89" s="10">
        <v>68096</v>
      </c>
      <c r="G89" s="10">
        <v>3296</v>
      </c>
      <c r="H89" s="10">
        <v>5184</v>
      </c>
      <c r="I89" s="10">
        <v>73280</v>
      </c>
      <c r="J89" s="1"/>
      <c r="K89" s="5"/>
    </row>
    <row r="90" spans="2:11">
      <c r="B90" s="8"/>
      <c r="C90" s="1" t="s">
        <v>239</v>
      </c>
      <c r="D90" s="1" t="s">
        <v>238</v>
      </c>
      <c r="E90" s="1" t="s">
        <v>240</v>
      </c>
      <c r="F90" s="10">
        <v>96517</v>
      </c>
      <c r="G90" s="10">
        <v>1704</v>
      </c>
      <c r="H90" s="10">
        <v>7585</v>
      </c>
      <c r="I90" s="10">
        <v>104102</v>
      </c>
      <c r="J90" s="1"/>
      <c r="K90" s="5"/>
    </row>
    <row r="91" spans="2:11">
      <c r="B91" s="8"/>
      <c r="C91" s="1" t="s">
        <v>242</v>
      </c>
      <c r="D91" s="1" t="s">
        <v>241</v>
      </c>
      <c r="E91" s="1" t="s">
        <v>240</v>
      </c>
      <c r="F91" s="10">
        <v>174888</v>
      </c>
      <c r="G91" s="10">
        <v>2088</v>
      </c>
      <c r="H91" s="10">
        <v>13824</v>
      </c>
      <c r="I91" s="10">
        <v>188712</v>
      </c>
      <c r="J91" s="1"/>
      <c r="K91" s="5"/>
    </row>
    <row r="92" spans="2:11">
      <c r="B92" s="8"/>
      <c r="C92" s="1" t="s">
        <v>272</v>
      </c>
      <c r="D92" s="1" t="s">
        <v>271</v>
      </c>
      <c r="E92" s="1" t="s">
        <v>240</v>
      </c>
      <c r="F92" s="10">
        <v>274000</v>
      </c>
      <c r="G92" s="10">
        <v>4000</v>
      </c>
      <c r="H92" s="10">
        <v>21600</v>
      </c>
      <c r="I92" s="10">
        <v>295600</v>
      </c>
      <c r="J92" s="1"/>
      <c r="K92" s="5"/>
    </row>
    <row r="93" spans="2:11">
      <c r="B93" s="8"/>
      <c r="C93" s="1" t="s">
        <v>298</v>
      </c>
      <c r="D93" s="1" t="s">
        <v>299</v>
      </c>
      <c r="E93" s="1" t="s">
        <v>240</v>
      </c>
      <c r="F93" s="10">
        <v>46564</v>
      </c>
      <c r="G93" s="10">
        <v>1064</v>
      </c>
      <c r="H93" s="10">
        <v>3640</v>
      </c>
      <c r="I93" s="10">
        <v>50204</v>
      </c>
      <c r="J93" s="1"/>
      <c r="K93" s="5"/>
    </row>
    <row r="94" spans="2:11">
      <c r="B94" s="8"/>
      <c r="C94" s="1" t="s">
        <v>303</v>
      </c>
      <c r="D94" s="1" t="s">
        <v>302</v>
      </c>
      <c r="E94" s="1" t="s">
        <v>240</v>
      </c>
      <c r="F94" s="10">
        <v>86241</v>
      </c>
      <c r="G94" s="10">
        <v>2241</v>
      </c>
      <c r="H94" s="10">
        <v>6720</v>
      </c>
      <c r="I94" s="10">
        <v>92961</v>
      </c>
      <c r="J94" s="1"/>
      <c r="K94" s="5"/>
    </row>
    <row r="95" spans="2:11">
      <c r="B95" s="8"/>
      <c r="C95" s="1" t="s">
        <v>312</v>
      </c>
      <c r="D95" s="1" t="s">
        <v>248</v>
      </c>
      <c r="E95" s="1" t="s">
        <v>240</v>
      </c>
      <c r="F95" s="10">
        <v>487400</v>
      </c>
      <c r="G95" s="10">
        <v>7400</v>
      </c>
      <c r="H95" s="10">
        <v>38400</v>
      </c>
      <c r="I95" s="10">
        <v>525800</v>
      </c>
      <c r="J95" s="1"/>
      <c r="K95" s="5"/>
    </row>
    <row r="96" spans="2:11" s="101" customFormat="1">
      <c r="B96" s="116"/>
      <c r="C96" s="38" t="s">
        <v>337</v>
      </c>
      <c r="D96" s="38" t="s">
        <v>271</v>
      </c>
      <c r="E96" s="38" t="s">
        <v>240</v>
      </c>
      <c r="F96" s="188">
        <v>57580</v>
      </c>
      <c r="G96" s="188">
        <v>-7220</v>
      </c>
      <c r="H96" s="188">
        <v>5184</v>
      </c>
      <c r="I96" s="188">
        <v>62764</v>
      </c>
      <c r="J96" s="38"/>
      <c r="K96" s="117"/>
    </row>
    <row r="97" spans="2:11" s="101" customFormat="1">
      <c r="B97" s="116"/>
      <c r="C97" s="38" t="s">
        <v>143</v>
      </c>
      <c r="D97" s="38" t="s">
        <v>299</v>
      </c>
      <c r="E97" s="38" t="s">
        <v>240</v>
      </c>
      <c r="F97" s="188">
        <v>46564</v>
      </c>
      <c r="G97" s="188">
        <v>1064</v>
      </c>
      <c r="H97" s="188">
        <v>3640</v>
      </c>
      <c r="I97" s="188">
        <v>50204</v>
      </c>
      <c r="J97" s="38"/>
      <c r="K97" s="117"/>
    </row>
    <row r="98" spans="2:11" s="101" customFormat="1">
      <c r="B98" s="116"/>
      <c r="C98" s="38" t="s">
        <v>367</v>
      </c>
      <c r="D98" s="38" t="s">
        <v>238</v>
      </c>
      <c r="E98" s="38" t="s">
        <v>240</v>
      </c>
      <c r="F98" s="188">
        <v>35613</v>
      </c>
      <c r="G98" s="188">
        <v>0</v>
      </c>
      <c r="H98" s="188">
        <v>2849</v>
      </c>
      <c r="I98" s="188">
        <v>38462</v>
      </c>
      <c r="J98" s="38"/>
      <c r="K98" s="117"/>
    </row>
    <row r="99" spans="2:11" s="101" customFormat="1">
      <c r="B99" s="116"/>
      <c r="C99" s="38" t="s">
        <v>375</v>
      </c>
      <c r="D99" s="38" t="s">
        <v>374</v>
      </c>
      <c r="E99" s="38" t="s">
        <v>240</v>
      </c>
      <c r="F99" s="188">
        <v>33885</v>
      </c>
      <c r="G99" s="188">
        <v>585</v>
      </c>
      <c r="H99" s="188">
        <v>2664</v>
      </c>
      <c r="I99" s="188">
        <v>36549</v>
      </c>
      <c r="J99" s="38"/>
      <c r="K99" s="117"/>
    </row>
    <row r="100" spans="2:11" s="101" customFormat="1">
      <c r="B100" s="116"/>
      <c r="C100" s="38" t="s">
        <v>435</v>
      </c>
      <c r="D100" s="38" t="s">
        <v>295</v>
      </c>
      <c r="E100" s="38" t="s">
        <v>240</v>
      </c>
      <c r="F100" s="188">
        <v>13164</v>
      </c>
      <c r="G100" s="188">
        <v>864</v>
      </c>
      <c r="H100" s="188">
        <v>984</v>
      </c>
      <c r="I100" s="188">
        <v>14148</v>
      </c>
      <c r="J100" s="38"/>
      <c r="K100" s="117"/>
    </row>
    <row r="101" spans="2:11" s="101" customFormat="1">
      <c r="B101" s="116"/>
      <c r="C101" s="38" t="s">
        <v>439</v>
      </c>
      <c r="D101" s="38" t="s">
        <v>438</v>
      </c>
      <c r="E101" s="38" t="s">
        <v>240</v>
      </c>
      <c r="F101" s="188">
        <v>193320</v>
      </c>
      <c r="G101" s="188">
        <v>9570</v>
      </c>
      <c r="H101" s="188">
        <v>14700</v>
      </c>
      <c r="I101" s="188">
        <v>208020</v>
      </c>
      <c r="J101" s="38"/>
      <c r="K101" s="117"/>
    </row>
    <row r="102" spans="2:11" s="101" customFormat="1">
      <c r="B102" s="116"/>
      <c r="C102" s="38" t="s">
        <v>237</v>
      </c>
      <c r="D102" s="38" t="s">
        <v>299</v>
      </c>
      <c r="E102" s="38" t="s">
        <v>240</v>
      </c>
      <c r="F102" s="188">
        <v>93128</v>
      </c>
      <c r="G102" s="188">
        <v>2128</v>
      </c>
      <c r="H102" s="188">
        <v>7280</v>
      </c>
      <c r="I102" s="188">
        <v>100408</v>
      </c>
      <c r="J102" s="38"/>
      <c r="K102" s="117"/>
    </row>
    <row r="103" spans="2:11">
      <c r="B103" s="8"/>
      <c r="C103" s="1" t="s">
        <v>261</v>
      </c>
      <c r="D103" s="1" t="s">
        <v>260</v>
      </c>
      <c r="E103" s="1" t="s">
        <v>262</v>
      </c>
      <c r="F103" s="10">
        <v>391392</v>
      </c>
      <c r="G103" s="10">
        <v>2592</v>
      </c>
      <c r="H103" s="10">
        <v>31104</v>
      </c>
      <c r="I103" s="10">
        <v>422496</v>
      </c>
      <c r="J103" s="1"/>
      <c r="K103" s="5"/>
    </row>
    <row r="104" spans="2:11">
      <c r="B104" s="8"/>
      <c r="C104" s="1" t="s">
        <v>264</v>
      </c>
      <c r="D104" s="1" t="s">
        <v>263</v>
      </c>
      <c r="E104" s="1" t="s">
        <v>262</v>
      </c>
      <c r="F104" s="10">
        <v>330691</v>
      </c>
      <c r="G104" s="10">
        <v>0</v>
      </c>
      <c r="H104" s="10">
        <v>26455</v>
      </c>
      <c r="I104" s="10">
        <v>357146</v>
      </c>
      <c r="J104" s="1"/>
      <c r="K104" s="5"/>
    </row>
    <row r="105" spans="2:11">
      <c r="B105" s="8"/>
      <c r="C105" s="1" t="s">
        <v>264</v>
      </c>
      <c r="D105" s="1" t="s">
        <v>265</v>
      </c>
      <c r="E105" s="1" t="s">
        <v>262</v>
      </c>
      <c r="F105" s="10">
        <v>36996</v>
      </c>
      <c r="G105" s="10">
        <v>1296</v>
      </c>
      <c r="H105" s="10">
        <v>2856</v>
      </c>
      <c r="I105" s="10">
        <v>39852</v>
      </c>
      <c r="J105" s="1"/>
      <c r="K105" s="5"/>
    </row>
    <row r="106" spans="2:11">
      <c r="B106" s="8"/>
      <c r="C106" s="1" t="s">
        <v>280</v>
      </c>
      <c r="D106" s="1" t="s">
        <v>279</v>
      </c>
      <c r="E106" s="1" t="s">
        <v>262</v>
      </c>
      <c r="F106" s="10">
        <v>300800</v>
      </c>
      <c r="G106" s="10">
        <v>0</v>
      </c>
      <c r="H106" s="10">
        <v>24064</v>
      </c>
      <c r="I106" s="10">
        <v>324864</v>
      </c>
      <c r="J106" s="1"/>
      <c r="K106" s="5"/>
    </row>
    <row r="107" spans="2:11">
      <c r="B107" s="8"/>
      <c r="C107" s="1" t="s">
        <v>288</v>
      </c>
      <c r="D107" s="1" t="s">
        <v>287</v>
      </c>
      <c r="E107" s="1" t="s">
        <v>262</v>
      </c>
      <c r="F107" s="10">
        <v>81900</v>
      </c>
      <c r="G107" s="10">
        <v>2100</v>
      </c>
      <c r="H107" s="10">
        <v>6384</v>
      </c>
      <c r="I107" s="10">
        <v>88284</v>
      </c>
      <c r="J107" s="1"/>
      <c r="K107" s="5"/>
    </row>
    <row r="108" spans="2:11">
      <c r="B108" s="8"/>
      <c r="C108" s="1" t="s">
        <v>290</v>
      </c>
      <c r="D108" s="1" t="s">
        <v>289</v>
      </c>
      <c r="E108" s="1" t="s">
        <v>262</v>
      </c>
      <c r="F108" s="10">
        <v>477749</v>
      </c>
      <c r="G108" s="10">
        <v>5586</v>
      </c>
      <c r="H108" s="10">
        <v>37773</v>
      </c>
      <c r="I108" s="10">
        <v>515522</v>
      </c>
      <c r="J108" s="1"/>
      <c r="K108" s="5"/>
    </row>
    <row r="109" spans="2:11">
      <c r="B109" s="8"/>
      <c r="C109" s="1" t="s">
        <v>307</v>
      </c>
      <c r="D109" s="1" t="s">
        <v>306</v>
      </c>
      <c r="E109" s="1" t="s">
        <v>262</v>
      </c>
      <c r="F109" s="10">
        <v>52402</v>
      </c>
      <c r="G109" s="10">
        <v>2964</v>
      </c>
      <c r="H109" s="10">
        <v>3955</v>
      </c>
      <c r="I109" s="10">
        <v>56357</v>
      </c>
      <c r="J109" s="1"/>
      <c r="K109" s="5"/>
    </row>
    <row r="110" spans="2:11">
      <c r="B110" s="8"/>
      <c r="C110" s="1" t="s">
        <v>318</v>
      </c>
      <c r="D110" s="1" t="s">
        <v>317</v>
      </c>
      <c r="E110" s="1" t="s">
        <v>262</v>
      </c>
      <c r="F110" s="10">
        <v>485571</v>
      </c>
      <c r="G110" s="10">
        <v>3096</v>
      </c>
      <c r="H110" s="10">
        <v>38598</v>
      </c>
      <c r="I110" s="10">
        <v>524169</v>
      </c>
      <c r="J110" s="1"/>
      <c r="K110" s="5"/>
    </row>
    <row r="111" spans="2:11">
      <c r="B111" s="8"/>
      <c r="C111" s="1" t="s">
        <v>328</v>
      </c>
      <c r="D111" s="1" t="s">
        <v>327</v>
      </c>
      <c r="E111" s="1" t="s">
        <v>262</v>
      </c>
      <c r="F111" s="10">
        <v>345950</v>
      </c>
      <c r="G111" s="10">
        <v>0</v>
      </c>
      <c r="H111" s="10">
        <v>27676</v>
      </c>
      <c r="I111" s="10">
        <v>373626</v>
      </c>
      <c r="J111" s="1"/>
      <c r="K111" s="5"/>
    </row>
    <row r="112" spans="2:11">
      <c r="B112" s="8"/>
      <c r="C112" s="1" t="s">
        <v>330</v>
      </c>
      <c r="D112" s="1" t="s">
        <v>329</v>
      </c>
      <c r="E112" s="1" t="s">
        <v>262</v>
      </c>
      <c r="F112" s="10">
        <v>285600</v>
      </c>
      <c r="G112" s="10">
        <v>0</v>
      </c>
      <c r="H112" s="10">
        <v>22848</v>
      </c>
      <c r="I112" s="10">
        <v>308448</v>
      </c>
      <c r="J112" s="1"/>
      <c r="K112" s="5"/>
    </row>
    <row r="113" spans="2:11">
      <c r="B113" s="8"/>
      <c r="C113" s="1" t="s">
        <v>333</v>
      </c>
      <c r="D113" s="1" t="s">
        <v>329</v>
      </c>
      <c r="E113" s="1" t="s">
        <v>262</v>
      </c>
      <c r="F113" s="10">
        <v>243200</v>
      </c>
      <c r="G113" s="10">
        <v>0</v>
      </c>
      <c r="H113" s="10">
        <v>19456</v>
      </c>
      <c r="I113" s="10">
        <v>262656</v>
      </c>
      <c r="J113" s="1"/>
      <c r="K113" s="5"/>
    </row>
    <row r="114" spans="2:11">
      <c r="B114" s="8"/>
      <c r="C114" s="1" t="s">
        <v>335</v>
      </c>
      <c r="D114" s="1" t="s">
        <v>334</v>
      </c>
      <c r="E114" s="1" t="s">
        <v>262</v>
      </c>
      <c r="F114" s="10">
        <v>208432</v>
      </c>
      <c r="G114" s="10">
        <v>1232</v>
      </c>
      <c r="H114" s="10">
        <v>16576</v>
      </c>
      <c r="I114" s="10">
        <v>225008</v>
      </c>
      <c r="J114" s="1"/>
      <c r="K114" s="5"/>
    </row>
    <row r="115" spans="2:11">
      <c r="B115" s="8"/>
      <c r="C115" s="1" t="s">
        <v>346</v>
      </c>
      <c r="D115" s="1" t="s">
        <v>260</v>
      </c>
      <c r="E115" s="1" t="s">
        <v>262</v>
      </c>
      <c r="F115" s="10">
        <v>228150</v>
      </c>
      <c r="G115" s="10">
        <v>0</v>
      </c>
      <c r="H115" s="10">
        <v>18252</v>
      </c>
      <c r="I115" s="10">
        <v>246402</v>
      </c>
      <c r="J115" s="1"/>
      <c r="K115" s="5"/>
    </row>
    <row r="116" spans="2:11">
      <c r="B116" s="8"/>
      <c r="C116" s="1" t="s">
        <v>354</v>
      </c>
      <c r="D116" s="1" t="s">
        <v>353</v>
      </c>
      <c r="E116" s="1" t="s">
        <v>262</v>
      </c>
      <c r="F116" s="10">
        <v>351290</v>
      </c>
      <c r="G116" s="10">
        <v>15290</v>
      </c>
      <c r="H116" s="10">
        <v>26880</v>
      </c>
      <c r="I116" s="10">
        <v>378170</v>
      </c>
      <c r="J116" s="1"/>
      <c r="K116" s="5"/>
    </row>
    <row r="117" spans="2:11">
      <c r="B117" s="8"/>
      <c r="C117" s="1" t="s">
        <v>364</v>
      </c>
      <c r="D117" s="1" t="s">
        <v>363</v>
      </c>
      <c r="E117" s="1" t="s">
        <v>262</v>
      </c>
      <c r="F117" s="10">
        <v>168894</v>
      </c>
      <c r="G117" s="10">
        <v>-2400</v>
      </c>
      <c r="H117" s="10">
        <v>13704</v>
      </c>
      <c r="I117" s="10">
        <v>182598</v>
      </c>
      <c r="J117" s="1"/>
      <c r="K117" s="5"/>
    </row>
    <row r="118" spans="2:11">
      <c r="B118" s="8"/>
      <c r="C118" s="1" t="s">
        <v>366</v>
      </c>
      <c r="D118" s="1" t="s">
        <v>365</v>
      </c>
      <c r="E118" s="1" t="s">
        <v>262</v>
      </c>
      <c r="F118" s="10">
        <v>291734</v>
      </c>
      <c r="G118" s="10">
        <v>2484</v>
      </c>
      <c r="H118" s="10">
        <v>23140</v>
      </c>
      <c r="I118" s="10">
        <v>314874</v>
      </c>
      <c r="J118" s="1"/>
      <c r="K118" s="5"/>
    </row>
    <row r="119" spans="2:11">
      <c r="B119" s="8"/>
      <c r="C119" s="1" t="s">
        <v>371</v>
      </c>
      <c r="D119" s="1" t="s">
        <v>370</v>
      </c>
      <c r="E119" s="1" t="s">
        <v>262</v>
      </c>
      <c r="F119" s="10">
        <v>378169</v>
      </c>
      <c r="G119" s="10">
        <v>0</v>
      </c>
      <c r="H119" s="10">
        <v>30254</v>
      </c>
      <c r="I119" s="10">
        <v>408423</v>
      </c>
      <c r="J119" s="1"/>
      <c r="K119" s="5"/>
    </row>
    <row r="120" spans="2:11">
      <c r="B120" s="8"/>
      <c r="C120" s="1" t="s">
        <v>373</v>
      </c>
      <c r="D120" s="1" t="s">
        <v>372</v>
      </c>
      <c r="E120" s="1" t="s">
        <v>262</v>
      </c>
      <c r="F120" s="10">
        <v>414094</v>
      </c>
      <c r="G120" s="10">
        <v>2850</v>
      </c>
      <c r="H120" s="10">
        <v>32900</v>
      </c>
      <c r="I120" s="10">
        <v>446994</v>
      </c>
      <c r="J120" s="1"/>
      <c r="K120" s="5"/>
    </row>
    <row r="121" spans="2:11">
      <c r="B121" s="8"/>
      <c r="C121" s="1" t="s">
        <v>376</v>
      </c>
      <c r="D121" s="1" t="s">
        <v>308</v>
      </c>
      <c r="E121" s="1" t="s">
        <v>262</v>
      </c>
      <c r="F121" s="10">
        <v>60832</v>
      </c>
      <c r="G121" s="10">
        <v>6432</v>
      </c>
      <c r="H121" s="10">
        <v>4352</v>
      </c>
      <c r="I121" s="10">
        <v>65184</v>
      </c>
      <c r="J121" s="1"/>
      <c r="K121" s="5"/>
    </row>
    <row r="122" spans="2:11">
      <c r="B122" s="8"/>
      <c r="C122" s="1" t="s">
        <v>380</v>
      </c>
      <c r="D122" s="1" t="s">
        <v>379</v>
      </c>
      <c r="E122" s="1" t="s">
        <v>262</v>
      </c>
      <c r="F122" s="10">
        <v>97650</v>
      </c>
      <c r="G122" s="10">
        <v>0</v>
      </c>
      <c r="H122" s="10">
        <v>7812</v>
      </c>
      <c r="I122" s="10">
        <v>105462</v>
      </c>
      <c r="J122" s="1"/>
      <c r="K122" s="5"/>
    </row>
    <row r="123" spans="2:11">
      <c r="B123" s="8"/>
      <c r="C123" s="1" t="s">
        <v>381</v>
      </c>
      <c r="D123" s="1" t="s">
        <v>248</v>
      </c>
      <c r="E123" s="1" t="s">
        <v>262</v>
      </c>
      <c r="F123" s="10">
        <v>222768</v>
      </c>
      <c r="G123" s="10">
        <v>2268</v>
      </c>
      <c r="H123" s="10">
        <v>17640</v>
      </c>
      <c r="I123" s="10">
        <v>240408</v>
      </c>
      <c r="J123" s="1"/>
      <c r="K123" s="5"/>
    </row>
    <row r="124" spans="2:11">
      <c r="B124" s="8"/>
      <c r="C124" s="1" t="s">
        <v>385</v>
      </c>
      <c r="D124" s="1" t="s">
        <v>384</v>
      </c>
      <c r="E124" s="1" t="s">
        <v>262</v>
      </c>
      <c r="F124" s="10">
        <v>291754</v>
      </c>
      <c r="G124" s="10">
        <v>6154</v>
      </c>
      <c r="H124" s="10">
        <v>22848</v>
      </c>
      <c r="I124" s="10">
        <v>314602</v>
      </c>
      <c r="J124" s="1"/>
      <c r="K124" s="5"/>
    </row>
    <row r="125" spans="2:11">
      <c r="B125" s="8"/>
      <c r="C125" s="1" t="s">
        <v>388</v>
      </c>
      <c r="D125" s="1" t="s">
        <v>387</v>
      </c>
      <c r="E125" s="1" t="s">
        <v>262</v>
      </c>
      <c r="F125" s="10">
        <v>330480</v>
      </c>
      <c r="G125" s="10">
        <v>12480</v>
      </c>
      <c r="H125" s="10">
        <v>25440</v>
      </c>
      <c r="I125" s="10">
        <v>355920</v>
      </c>
      <c r="J125" s="1"/>
      <c r="K125" s="5"/>
    </row>
    <row r="126" spans="2:11">
      <c r="B126" s="8"/>
      <c r="C126" s="1" t="s">
        <v>391</v>
      </c>
      <c r="D126" s="1" t="s">
        <v>390</v>
      </c>
      <c r="E126" s="1" t="s">
        <v>262</v>
      </c>
      <c r="F126" s="10">
        <v>346696</v>
      </c>
      <c r="G126" s="10">
        <v>5371</v>
      </c>
      <c r="H126" s="10">
        <v>27306</v>
      </c>
      <c r="I126" s="10">
        <v>374002</v>
      </c>
      <c r="J126" s="1"/>
      <c r="K126" s="5"/>
    </row>
    <row r="127" spans="2:11">
      <c r="B127" s="8"/>
      <c r="C127" s="1" t="s">
        <v>403</v>
      </c>
      <c r="D127" s="1" t="s">
        <v>402</v>
      </c>
      <c r="E127" s="1" t="s">
        <v>262</v>
      </c>
      <c r="F127" s="10">
        <v>143650</v>
      </c>
      <c r="G127" s="10">
        <v>0</v>
      </c>
      <c r="H127" s="10">
        <v>11492</v>
      </c>
      <c r="I127" s="10">
        <v>155142</v>
      </c>
      <c r="J127" s="1"/>
      <c r="K127" s="5"/>
    </row>
    <row r="128" spans="2:11">
      <c r="B128" s="8"/>
      <c r="C128" s="1" t="s">
        <v>405</v>
      </c>
      <c r="D128" s="1" t="s">
        <v>404</v>
      </c>
      <c r="E128" s="1" t="s">
        <v>262</v>
      </c>
      <c r="F128" s="10">
        <v>394017</v>
      </c>
      <c r="G128" s="10">
        <v>7242</v>
      </c>
      <c r="H128" s="10">
        <v>30942</v>
      </c>
      <c r="I128" s="10">
        <v>424959</v>
      </c>
      <c r="J128" s="1"/>
      <c r="K128" s="5"/>
    </row>
    <row r="129" spans="2:11">
      <c r="B129" s="8"/>
      <c r="C129" s="1" t="s">
        <v>421</v>
      </c>
      <c r="D129" s="1" t="s">
        <v>420</v>
      </c>
      <c r="E129" s="1" t="s">
        <v>262</v>
      </c>
      <c r="F129" s="10">
        <v>341110</v>
      </c>
      <c r="G129" s="10">
        <v>6510</v>
      </c>
      <c r="H129" s="10">
        <v>26768</v>
      </c>
      <c r="I129" s="10">
        <v>367878</v>
      </c>
      <c r="J129" s="1"/>
      <c r="K129" s="5"/>
    </row>
    <row r="130" spans="2:11">
      <c r="B130" s="8"/>
      <c r="C130" s="1" t="s">
        <v>434</v>
      </c>
      <c r="D130" s="1" t="s">
        <v>433</v>
      </c>
      <c r="E130" s="1" t="s">
        <v>262</v>
      </c>
      <c r="F130" s="10">
        <v>328800</v>
      </c>
      <c r="G130" s="10">
        <v>0</v>
      </c>
      <c r="H130" s="10">
        <v>26304</v>
      </c>
      <c r="I130" s="10">
        <v>355104</v>
      </c>
      <c r="J130" s="1"/>
      <c r="K130" s="5"/>
    </row>
    <row r="131" spans="2:11">
      <c r="B131" s="8"/>
      <c r="C131" s="1" t="s">
        <v>446</v>
      </c>
      <c r="D131" s="1" t="s">
        <v>390</v>
      </c>
      <c r="E131" s="1" t="s">
        <v>262</v>
      </c>
      <c r="F131" s="10">
        <v>257008</v>
      </c>
      <c r="G131" s="10">
        <v>7408</v>
      </c>
      <c r="H131" s="10">
        <v>19968</v>
      </c>
      <c r="I131" s="10">
        <v>276976</v>
      </c>
      <c r="J131" s="1"/>
      <c r="K131" s="5"/>
    </row>
    <row r="132" spans="2:11">
      <c r="B132" s="8"/>
      <c r="C132" s="1" t="s">
        <v>452</v>
      </c>
      <c r="D132" s="1" t="s">
        <v>451</v>
      </c>
      <c r="E132" s="1" t="s">
        <v>262</v>
      </c>
      <c r="F132" s="10">
        <v>282935</v>
      </c>
      <c r="G132" s="10">
        <v>0</v>
      </c>
      <c r="H132" s="10">
        <v>22635</v>
      </c>
      <c r="I132" s="10">
        <v>305570</v>
      </c>
      <c r="J132" s="1"/>
      <c r="K132" s="5"/>
    </row>
    <row r="133" spans="2:11" ht="14.25" thickBot="1">
      <c r="B133" s="9"/>
      <c r="C133" s="3" t="s">
        <v>454</v>
      </c>
      <c r="D133" s="3" t="s">
        <v>453</v>
      </c>
      <c r="E133" s="3" t="s">
        <v>262</v>
      </c>
      <c r="F133" s="11">
        <v>296000</v>
      </c>
      <c r="G133" s="11">
        <v>0</v>
      </c>
      <c r="H133" s="11">
        <v>23680</v>
      </c>
      <c r="I133" s="11">
        <v>319680</v>
      </c>
      <c r="J133" s="3"/>
      <c r="K133" s="6"/>
    </row>
    <row r="134" spans="2:11" ht="15" thickTop="1" thickBot="1">
      <c r="B134" s="229" t="s">
        <v>1593</v>
      </c>
      <c r="C134" s="230"/>
      <c r="D134" s="230"/>
      <c r="E134" s="231"/>
      <c r="F134" s="16">
        <f>SUM(F4:F133)</f>
        <v>30331601</v>
      </c>
      <c r="G134" s="16">
        <f>SUM(G4:G133)</f>
        <v>655614</v>
      </c>
      <c r="H134" s="16">
        <f>SUM(H4:H133)</f>
        <v>2374081</v>
      </c>
      <c r="I134" s="16">
        <f>SUM(I4:I133)</f>
        <v>32705682</v>
      </c>
      <c r="J134" s="17"/>
      <c r="K134" s="14"/>
    </row>
    <row r="135" spans="2:11" ht="14.25" thickTop="1"/>
    <row r="137" spans="2:11">
      <c r="F137" s="23"/>
      <c r="G137" s="1" t="s">
        <v>1609</v>
      </c>
      <c r="H137" s="1" t="s">
        <v>1610</v>
      </c>
      <c r="I137" s="1" t="s">
        <v>1611</v>
      </c>
    </row>
    <row r="138" spans="2:11">
      <c r="E138">
        <v>100047</v>
      </c>
      <c r="F138" s="1" t="s">
        <v>257</v>
      </c>
      <c r="G138" s="20">
        <f t="shared" ref="G138:G143" si="0">SUMIF(E:E,F138,F:F)</f>
        <v>7610664</v>
      </c>
      <c r="H138" s="20">
        <f>SUMIF(第一営業部第二課紹介【】!E:E,F138,第一営業部第二課紹介【】!F:F)</f>
        <v>0</v>
      </c>
      <c r="I138" s="20">
        <f t="shared" ref="I138:I143" si="1">SUM(G138:H138)</f>
        <v>7610664</v>
      </c>
    </row>
    <row r="139" spans="2:11">
      <c r="E139">
        <v>100108</v>
      </c>
      <c r="F139" s="1" t="s">
        <v>262</v>
      </c>
      <c r="G139" s="20">
        <f t="shared" si="0"/>
        <v>8466714</v>
      </c>
      <c r="H139" s="20">
        <f>SUMIF(第一営業部第二課紹介【】!E:E,F139,第一営業部第二課紹介【】!F:F)</f>
        <v>437760</v>
      </c>
      <c r="I139" s="20">
        <f t="shared" si="1"/>
        <v>8904474</v>
      </c>
    </row>
    <row r="140" spans="2:11">
      <c r="E140">
        <v>100178</v>
      </c>
      <c r="F140" s="1" t="s">
        <v>245</v>
      </c>
      <c r="G140" s="20">
        <f t="shared" si="0"/>
        <v>7627866</v>
      </c>
      <c r="H140" s="20">
        <f>SUMIF(第一営業部第二課紹介【】!E:E,F140,第一営業部第二課紹介【】!F:F)</f>
        <v>0</v>
      </c>
      <c r="I140" s="20">
        <f t="shared" si="1"/>
        <v>7627866</v>
      </c>
    </row>
    <row r="141" spans="2:11">
      <c r="E141">
        <v>100204</v>
      </c>
      <c r="F141" s="1" t="s">
        <v>254</v>
      </c>
      <c r="G141" s="20">
        <f t="shared" si="0"/>
        <v>2788474</v>
      </c>
      <c r="H141" s="20">
        <f>SUMIF(第一営業部第二課紹介【】!E:E,F141,第一営業部第二課紹介【】!F:F)</f>
        <v>0</v>
      </c>
      <c r="I141" s="20">
        <f t="shared" si="1"/>
        <v>2788474</v>
      </c>
    </row>
    <row r="142" spans="2:11">
      <c r="E142">
        <v>100214</v>
      </c>
      <c r="F142" s="1" t="s">
        <v>240</v>
      </c>
      <c r="G142" s="20">
        <f t="shared" si="0"/>
        <v>1638864</v>
      </c>
      <c r="H142" s="20">
        <f>SUMIF(第一営業部第二課紹介【】!E:E,F142,第一営業部第二課紹介【】!F:F)</f>
        <v>246312</v>
      </c>
      <c r="I142" s="20">
        <f t="shared" si="1"/>
        <v>1885176</v>
      </c>
    </row>
    <row r="143" spans="2:11">
      <c r="E143">
        <v>100215</v>
      </c>
      <c r="F143" s="1" t="s">
        <v>268</v>
      </c>
      <c r="G143" s="20">
        <f t="shared" si="0"/>
        <v>2199019</v>
      </c>
      <c r="H143" s="20">
        <f>SUMIF(第一営業部第二課紹介【】!E:E,F143,第一営業部第二課紹介【】!F:F)</f>
        <v>0</v>
      </c>
      <c r="I143" s="20">
        <f t="shared" si="1"/>
        <v>2199019</v>
      </c>
    </row>
    <row r="144" spans="2:11">
      <c r="F144" s="21" t="s">
        <v>1593</v>
      </c>
      <c r="G144" s="22">
        <f>SUM(G138:G143)</f>
        <v>30331601</v>
      </c>
      <c r="H144" s="22">
        <f>SUM(H138:H143)</f>
        <v>684072</v>
      </c>
      <c r="I144" s="22">
        <f>SUM(I138:I143)</f>
        <v>31015673</v>
      </c>
    </row>
  </sheetData>
  <sortState ref="B4:K134">
    <sortCondition ref="E4:E134"/>
  </sortState>
  <mergeCells count="1">
    <mergeCell ref="B134:E13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B1:K8"/>
  <sheetViews>
    <sheetView workbookViewId="0">
      <selection activeCell="F23" sqref="F23"/>
    </sheetView>
  </sheetViews>
  <sheetFormatPr defaultRowHeight="13.5"/>
  <cols>
    <col min="3" max="3" width="10.25" bestFit="1" customWidth="1"/>
    <col min="4" max="4" width="31.37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13</v>
      </c>
      <c r="C2" s="12"/>
      <c r="D2" s="12"/>
      <c r="E2" s="12"/>
      <c r="F2" s="12"/>
      <c r="G2" s="12"/>
      <c r="H2" s="12"/>
      <c r="I2" s="12"/>
      <c r="J2" s="12"/>
      <c r="K2" s="14"/>
    </row>
    <row r="3" spans="2:11" ht="14.25" thickTop="1">
      <c r="B3" s="7" t="s">
        <v>1</v>
      </c>
      <c r="C3" s="2" t="s">
        <v>2</v>
      </c>
      <c r="D3" s="2" t="s">
        <v>3</v>
      </c>
      <c r="E3" s="2" t="s">
        <v>4</v>
      </c>
      <c r="F3" s="2" t="s">
        <v>5</v>
      </c>
      <c r="G3" s="2" t="s">
        <v>11</v>
      </c>
      <c r="H3" s="2" t="s">
        <v>7</v>
      </c>
      <c r="I3" s="2" t="s">
        <v>8</v>
      </c>
      <c r="J3" s="2" t="s">
        <v>9</v>
      </c>
      <c r="K3" s="4"/>
    </row>
    <row r="4" spans="2:11">
      <c r="B4" s="8"/>
      <c r="C4" s="1" t="s">
        <v>1578</v>
      </c>
      <c r="D4" s="1" t="s">
        <v>1577</v>
      </c>
      <c r="E4" s="1" t="s">
        <v>262</v>
      </c>
      <c r="F4" s="10">
        <v>437760</v>
      </c>
      <c r="G4" s="10"/>
      <c r="H4" s="10">
        <v>35021</v>
      </c>
      <c r="I4" s="10">
        <v>472781</v>
      </c>
      <c r="J4" s="1"/>
      <c r="K4" s="5"/>
    </row>
    <row r="5" spans="2:11">
      <c r="B5" s="8"/>
      <c r="C5" s="1" t="s">
        <v>1580</v>
      </c>
      <c r="D5" s="1" t="s">
        <v>1579</v>
      </c>
      <c r="E5" s="1" t="s">
        <v>240</v>
      </c>
      <c r="F5" s="10">
        <v>116280</v>
      </c>
      <c r="G5" s="10"/>
      <c r="H5" s="10">
        <v>9302</v>
      </c>
      <c r="I5" s="10">
        <v>125582</v>
      </c>
      <c r="J5" s="1"/>
      <c r="K5" s="5"/>
    </row>
    <row r="6" spans="2:11" ht="14.25" thickBot="1">
      <c r="B6" s="9"/>
      <c r="C6" s="3" t="s">
        <v>1582</v>
      </c>
      <c r="D6" s="3" t="s">
        <v>1581</v>
      </c>
      <c r="E6" s="3" t="s">
        <v>240</v>
      </c>
      <c r="F6" s="11">
        <v>130032</v>
      </c>
      <c r="G6" s="11"/>
      <c r="H6" s="11">
        <v>10403</v>
      </c>
      <c r="I6" s="11">
        <v>140435</v>
      </c>
      <c r="J6" s="3"/>
      <c r="K6" s="6"/>
    </row>
    <row r="7" spans="2:11" ht="15" thickTop="1" thickBot="1">
      <c r="B7" s="229" t="s">
        <v>1593</v>
      </c>
      <c r="C7" s="230"/>
      <c r="D7" s="230"/>
      <c r="E7" s="231"/>
      <c r="F7" s="16">
        <f>SUM(F4:F6)</f>
        <v>684072</v>
      </c>
      <c r="G7" s="16">
        <f>SUM(G4:G6)</f>
        <v>0</v>
      </c>
      <c r="H7" s="16">
        <f>SUM(H4:H6)</f>
        <v>54726</v>
      </c>
      <c r="I7" s="16">
        <f>SUM(I4:I6)</f>
        <v>738798</v>
      </c>
      <c r="J7" s="17"/>
      <c r="K7" s="14"/>
    </row>
    <row r="8" spans="2:11" ht="14.25" thickTop="1"/>
  </sheetData>
  <mergeCells count="1">
    <mergeCell ref="B7:E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K158"/>
  <sheetViews>
    <sheetView zoomScale="70" zoomScaleNormal="70" workbookViewId="0">
      <selection activeCell="A62" sqref="A62:XFD62"/>
    </sheetView>
  </sheetViews>
  <sheetFormatPr defaultRowHeight="13.5"/>
  <cols>
    <col min="3" max="3" width="35" bestFit="1" customWidth="1"/>
    <col min="4" max="4" width="90.125" bestFit="1" customWidth="1"/>
    <col min="5" max="5" width="9.75"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14</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484</v>
      </c>
      <c r="D4" s="1" t="s">
        <v>483</v>
      </c>
      <c r="E4" s="1" t="s">
        <v>485</v>
      </c>
      <c r="F4" s="10">
        <v>56136</v>
      </c>
      <c r="G4" s="10">
        <v>3336</v>
      </c>
      <c r="H4" s="10">
        <v>4224</v>
      </c>
      <c r="I4" s="10">
        <v>60360</v>
      </c>
      <c r="J4" s="1"/>
      <c r="K4" s="5"/>
    </row>
    <row r="5" spans="2:11">
      <c r="B5" s="8"/>
      <c r="C5" s="1" t="s">
        <v>494</v>
      </c>
      <c r="D5" s="1" t="s">
        <v>493</v>
      </c>
      <c r="E5" s="1" t="s">
        <v>485</v>
      </c>
      <c r="F5" s="10">
        <v>160244</v>
      </c>
      <c r="G5" s="10">
        <v>2394</v>
      </c>
      <c r="H5" s="10">
        <v>12628</v>
      </c>
      <c r="I5" s="10">
        <v>172872</v>
      </c>
      <c r="J5" s="1"/>
      <c r="K5" s="5"/>
    </row>
    <row r="6" spans="2:11">
      <c r="B6" s="8"/>
      <c r="C6" s="1" t="s">
        <v>577</v>
      </c>
      <c r="D6" s="1" t="s">
        <v>576</v>
      </c>
      <c r="E6" s="1" t="s">
        <v>485</v>
      </c>
      <c r="F6" s="10">
        <v>171542</v>
      </c>
      <c r="G6" s="10">
        <v>6342</v>
      </c>
      <c r="H6" s="10">
        <v>13216</v>
      </c>
      <c r="I6" s="10">
        <v>184758</v>
      </c>
      <c r="J6" s="1"/>
      <c r="K6" s="5"/>
    </row>
    <row r="7" spans="2:11">
      <c r="B7" s="8"/>
      <c r="C7" s="1" t="s">
        <v>481</v>
      </c>
      <c r="D7" s="1" t="s">
        <v>480</v>
      </c>
      <c r="E7" s="1" t="s">
        <v>482</v>
      </c>
      <c r="F7" s="10">
        <v>421700</v>
      </c>
      <c r="G7" s="10">
        <v>10950</v>
      </c>
      <c r="H7" s="10">
        <v>32860</v>
      </c>
      <c r="I7" s="10">
        <v>454560</v>
      </c>
      <c r="J7" s="1"/>
      <c r="K7" s="5"/>
    </row>
    <row r="8" spans="2:11">
      <c r="B8" s="8"/>
      <c r="C8" s="1" t="s">
        <v>538</v>
      </c>
      <c r="D8" s="1" t="s">
        <v>537</v>
      </c>
      <c r="E8" s="1" t="s">
        <v>482</v>
      </c>
      <c r="F8" s="10">
        <v>430950</v>
      </c>
      <c r="G8" s="10">
        <v>10950</v>
      </c>
      <c r="H8" s="10">
        <v>33600</v>
      </c>
      <c r="I8" s="10">
        <v>464550</v>
      </c>
      <c r="J8" s="1"/>
      <c r="K8" s="5"/>
    </row>
    <row r="9" spans="2:11">
      <c r="B9" s="8"/>
      <c r="C9" s="1" t="s">
        <v>583</v>
      </c>
      <c r="D9" s="1" t="s">
        <v>582</v>
      </c>
      <c r="E9" s="1" t="s">
        <v>482</v>
      </c>
      <c r="F9" s="10">
        <v>63952</v>
      </c>
      <c r="G9" s="10">
        <v>3952</v>
      </c>
      <c r="H9" s="10">
        <v>4800</v>
      </c>
      <c r="I9" s="10">
        <v>68752</v>
      </c>
      <c r="J9" s="1"/>
      <c r="K9" s="5"/>
    </row>
    <row r="10" spans="2:11">
      <c r="B10" s="8"/>
      <c r="C10" s="1" t="s">
        <v>639</v>
      </c>
      <c r="D10" s="1" t="s">
        <v>638</v>
      </c>
      <c r="E10" s="1" t="s">
        <v>482</v>
      </c>
      <c r="F10" s="10">
        <v>206964</v>
      </c>
      <c r="G10" s="10">
        <v>5364</v>
      </c>
      <c r="H10" s="10">
        <v>16128</v>
      </c>
      <c r="I10" s="10">
        <v>223092</v>
      </c>
      <c r="J10" s="1"/>
      <c r="K10" s="5"/>
    </row>
    <row r="11" spans="2:11">
      <c r="B11" s="8"/>
      <c r="C11" s="1" t="s">
        <v>466</v>
      </c>
      <c r="D11" s="1" t="s">
        <v>465</v>
      </c>
      <c r="E11" s="1" t="s">
        <v>467</v>
      </c>
      <c r="F11" s="10">
        <v>312110</v>
      </c>
      <c r="G11" s="10">
        <v>13810</v>
      </c>
      <c r="H11" s="10">
        <v>23864</v>
      </c>
      <c r="I11" s="10">
        <v>335974</v>
      </c>
      <c r="J11" s="1"/>
      <c r="K11" s="5"/>
    </row>
    <row r="12" spans="2:11">
      <c r="B12" s="8"/>
      <c r="C12" s="1" t="s">
        <v>472</v>
      </c>
      <c r="D12" s="1" t="s">
        <v>471</v>
      </c>
      <c r="E12" s="1" t="s">
        <v>467</v>
      </c>
      <c r="F12" s="10">
        <v>202900</v>
      </c>
      <c r="G12" s="10">
        <v>7200</v>
      </c>
      <c r="H12" s="10">
        <v>15656</v>
      </c>
      <c r="I12" s="10">
        <v>218556</v>
      </c>
      <c r="J12" s="1"/>
      <c r="K12" s="5"/>
    </row>
    <row r="13" spans="2:11">
      <c r="B13" s="8"/>
      <c r="C13" s="1" t="s">
        <v>477</v>
      </c>
      <c r="D13" s="1" t="s">
        <v>476</v>
      </c>
      <c r="E13" s="1" t="s">
        <v>467</v>
      </c>
      <c r="F13" s="10">
        <v>320538</v>
      </c>
      <c r="G13" s="10">
        <v>19188</v>
      </c>
      <c r="H13" s="10">
        <v>24108</v>
      </c>
      <c r="I13" s="10">
        <v>344646</v>
      </c>
      <c r="J13" s="1"/>
      <c r="K13" s="5"/>
    </row>
    <row r="14" spans="2:11">
      <c r="B14" s="8"/>
      <c r="C14" s="1" t="s">
        <v>479</v>
      </c>
      <c r="D14" s="1" t="s">
        <v>478</v>
      </c>
      <c r="E14" s="1" t="s">
        <v>467</v>
      </c>
      <c r="F14" s="10">
        <v>97032</v>
      </c>
      <c r="G14" s="10">
        <v>0</v>
      </c>
      <c r="H14" s="10">
        <v>7763</v>
      </c>
      <c r="I14" s="10">
        <v>104795</v>
      </c>
      <c r="J14" s="1"/>
      <c r="K14" s="5"/>
    </row>
    <row r="15" spans="2:11">
      <c r="B15" s="8"/>
      <c r="C15" s="1" t="s">
        <v>490</v>
      </c>
      <c r="D15" s="1" t="s">
        <v>489</v>
      </c>
      <c r="E15" s="1" t="s">
        <v>467</v>
      </c>
      <c r="F15" s="10">
        <v>352792</v>
      </c>
      <c r="G15" s="10">
        <v>18392</v>
      </c>
      <c r="H15" s="10">
        <v>26752</v>
      </c>
      <c r="I15" s="10">
        <v>379544</v>
      </c>
      <c r="J15" s="1"/>
      <c r="K15" s="5"/>
    </row>
    <row r="16" spans="2:11">
      <c r="B16" s="8"/>
      <c r="C16" s="1" t="s">
        <v>504</v>
      </c>
      <c r="D16" s="1" t="s">
        <v>503</v>
      </c>
      <c r="E16" s="1" t="s">
        <v>467</v>
      </c>
      <c r="F16" s="10">
        <v>310848</v>
      </c>
      <c r="G16" s="10">
        <v>13848</v>
      </c>
      <c r="H16" s="10">
        <v>23760</v>
      </c>
      <c r="I16" s="10">
        <v>334608</v>
      </c>
      <c r="J16" s="1"/>
      <c r="K16" s="5"/>
    </row>
    <row r="17" spans="2:11">
      <c r="B17" s="8"/>
      <c r="C17" s="1" t="s">
        <v>525</v>
      </c>
      <c r="D17" s="1" t="s">
        <v>524</v>
      </c>
      <c r="E17" s="1" t="s">
        <v>467</v>
      </c>
      <c r="F17" s="10">
        <v>187225</v>
      </c>
      <c r="G17" s="10">
        <v>1300</v>
      </c>
      <c r="H17" s="10">
        <v>14874</v>
      </c>
      <c r="I17" s="10">
        <v>202099</v>
      </c>
      <c r="J17" s="1"/>
      <c r="K17" s="5"/>
    </row>
    <row r="18" spans="2:11">
      <c r="B18" s="8"/>
      <c r="C18" s="1" t="s">
        <v>540</v>
      </c>
      <c r="D18" s="1" t="s">
        <v>539</v>
      </c>
      <c r="E18" s="1" t="s">
        <v>467</v>
      </c>
      <c r="F18" s="10">
        <v>314130</v>
      </c>
      <c r="G18" s="10">
        <v>12980</v>
      </c>
      <c r="H18" s="10">
        <v>24092</v>
      </c>
      <c r="I18" s="10">
        <v>338222</v>
      </c>
      <c r="J18" s="1"/>
      <c r="K18" s="5"/>
    </row>
    <row r="19" spans="2:11">
      <c r="B19" s="8"/>
      <c r="C19" s="1" t="s">
        <v>547</v>
      </c>
      <c r="D19" s="1" t="s">
        <v>465</v>
      </c>
      <c r="E19" s="1" t="s">
        <v>467</v>
      </c>
      <c r="F19" s="10">
        <v>200644</v>
      </c>
      <c r="G19" s="10">
        <v>14088</v>
      </c>
      <c r="H19" s="10">
        <v>14924</v>
      </c>
      <c r="I19" s="10">
        <v>215568</v>
      </c>
      <c r="J19" s="1"/>
      <c r="K19" s="5"/>
    </row>
    <row r="20" spans="2:11">
      <c r="B20" s="8"/>
      <c r="C20" s="1" t="s">
        <v>554</v>
      </c>
      <c r="D20" s="1" t="s">
        <v>553</v>
      </c>
      <c r="E20" s="1" t="s">
        <v>467</v>
      </c>
      <c r="F20" s="10">
        <v>495550</v>
      </c>
      <c r="G20" s="10">
        <v>9150</v>
      </c>
      <c r="H20" s="10">
        <v>38912</v>
      </c>
      <c r="I20" s="10">
        <v>534462</v>
      </c>
      <c r="J20" s="1"/>
      <c r="K20" s="5"/>
    </row>
    <row r="21" spans="2:11">
      <c r="B21" s="8"/>
      <c r="C21" s="1" t="s">
        <v>564</v>
      </c>
      <c r="D21" s="1" t="s">
        <v>563</v>
      </c>
      <c r="E21" s="1" t="s">
        <v>467</v>
      </c>
      <c r="F21" s="10">
        <v>375000</v>
      </c>
      <c r="G21" s="10">
        <v>0</v>
      </c>
      <c r="H21" s="10">
        <v>30000</v>
      </c>
      <c r="I21" s="10">
        <v>405000</v>
      </c>
      <c r="J21" s="1"/>
      <c r="K21" s="5"/>
    </row>
    <row r="22" spans="2:11">
      <c r="B22" s="8"/>
      <c r="C22" s="1" t="s">
        <v>566</v>
      </c>
      <c r="D22" s="1" t="s">
        <v>565</v>
      </c>
      <c r="E22" s="1" t="s">
        <v>467</v>
      </c>
      <c r="F22" s="10">
        <v>318880</v>
      </c>
      <c r="G22" s="10">
        <v>16480</v>
      </c>
      <c r="H22" s="10">
        <v>24192</v>
      </c>
      <c r="I22" s="10">
        <v>343072</v>
      </c>
      <c r="J22" s="1"/>
      <c r="K22" s="5"/>
    </row>
    <row r="23" spans="2:11">
      <c r="B23" s="8"/>
      <c r="C23" s="1" t="s">
        <v>577</v>
      </c>
      <c r="D23" s="1" t="s">
        <v>476</v>
      </c>
      <c r="E23" s="1" t="s">
        <v>467</v>
      </c>
      <c r="F23" s="10">
        <v>70080</v>
      </c>
      <c r="G23" s="10">
        <v>5280</v>
      </c>
      <c r="H23" s="10">
        <v>5184</v>
      </c>
      <c r="I23" s="10">
        <v>75264</v>
      </c>
      <c r="J23" s="1"/>
      <c r="K23" s="5"/>
    </row>
    <row r="24" spans="2:11">
      <c r="B24" s="8"/>
      <c r="C24" s="1" t="s">
        <v>581</v>
      </c>
      <c r="D24" s="1" t="s">
        <v>580</v>
      </c>
      <c r="E24" s="1" t="s">
        <v>467</v>
      </c>
      <c r="F24" s="10">
        <v>316125</v>
      </c>
      <c r="G24" s="10">
        <v>4275</v>
      </c>
      <c r="H24" s="10">
        <v>24948</v>
      </c>
      <c r="I24" s="10">
        <v>341073</v>
      </c>
      <c r="J24" s="1"/>
      <c r="K24" s="5"/>
    </row>
    <row r="25" spans="2:11">
      <c r="B25" s="8"/>
      <c r="C25" s="1" t="s">
        <v>593</v>
      </c>
      <c r="D25" s="1" t="s">
        <v>592</v>
      </c>
      <c r="E25" s="1" t="s">
        <v>467</v>
      </c>
      <c r="F25" s="10">
        <v>485710</v>
      </c>
      <c r="G25" s="10">
        <v>7416</v>
      </c>
      <c r="H25" s="10">
        <v>38264</v>
      </c>
      <c r="I25" s="10">
        <v>523974</v>
      </c>
      <c r="J25" s="1"/>
      <c r="K25" s="5"/>
    </row>
    <row r="26" spans="2:11">
      <c r="B26" s="8"/>
      <c r="C26" s="1" t="s">
        <v>600</v>
      </c>
      <c r="D26" s="1" t="s">
        <v>599</v>
      </c>
      <c r="E26" s="1" t="s">
        <v>467</v>
      </c>
      <c r="F26" s="10">
        <v>341633</v>
      </c>
      <c r="G26" s="10">
        <v>5170</v>
      </c>
      <c r="H26" s="10">
        <v>26917</v>
      </c>
      <c r="I26" s="10">
        <v>368550</v>
      </c>
      <c r="J26" s="1"/>
      <c r="K26" s="5"/>
    </row>
    <row r="27" spans="2:11">
      <c r="B27" s="8"/>
      <c r="C27" s="1" t="s">
        <v>623</v>
      </c>
      <c r="D27" s="1" t="s">
        <v>622</v>
      </c>
      <c r="E27" s="1" t="s">
        <v>467</v>
      </c>
      <c r="F27" s="10">
        <v>458816</v>
      </c>
      <c r="G27" s="10">
        <v>3116</v>
      </c>
      <c r="H27" s="10">
        <v>36456</v>
      </c>
      <c r="I27" s="10">
        <v>495272</v>
      </c>
      <c r="J27" s="1"/>
      <c r="K27" s="5"/>
    </row>
    <row r="28" spans="2:11">
      <c r="B28" s="8"/>
      <c r="C28" s="1" t="s">
        <v>627</v>
      </c>
      <c r="D28" s="1" t="s">
        <v>626</v>
      </c>
      <c r="E28" s="1" t="s">
        <v>467</v>
      </c>
      <c r="F28" s="10">
        <v>414719</v>
      </c>
      <c r="G28" s="10">
        <v>0</v>
      </c>
      <c r="H28" s="10">
        <v>33178</v>
      </c>
      <c r="I28" s="10">
        <v>447897</v>
      </c>
      <c r="J28" s="1"/>
      <c r="K28" s="5"/>
    </row>
    <row r="29" spans="2:11">
      <c r="B29" s="8"/>
      <c r="C29" s="1" t="s">
        <v>633</v>
      </c>
      <c r="D29" s="1" t="s">
        <v>632</v>
      </c>
      <c r="E29" s="1" t="s">
        <v>467</v>
      </c>
      <c r="F29" s="10">
        <v>199038</v>
      </c>
      <c r="G29" s="10">
        <v>19600</v>
      </c>
      <c r="H29" s="10">
        <v>14355</v>
      </c>
      <c r="I29" s="10">
        <v>213393</v>
      </c>
      <c r="J29" s="1"/>
      <c r="K29" s="5"/>
    </row>
    <row r="30" spans="2:11">
      <c r="B30" s="8"/>
      <c r="C30" s="1" t="s">
        <v>646</v>
      </c>
      <c r="D30" s="1" t="s">
        <v>539</v>
      </c>
      <c r="E30" s="1" t="s">
        <v>467</v>
      </c>
      <c r="F30" s="10">
        <v>310750</v>
      </c>
      <c r="G30" s="10">
        <v>9600</v>
      </c>
      <c r="H30" s="10">
        <v>24092</v>
      </c>
      <c r="I30" s="10">
        <v>334842</v>
      </c>
      <c r="J30" s="1"/>
      <c r="K30" s="5"/>
    </row>
    <row r="31" spans="2:11">
      <c r="B31" s="8"/>
      <c r="C31" s="1" t="s">
        <v>647</v>
      </c>
      <c r="D31" s="1" t="s">
        <v>599</v>
      </c>
      <c r="E31" s="1" t="s">
        <v>467</v>
      </c>
      <c r="F31" s="10">
        <v>313513</v>
      </c>
      <c r="G31" s="10">
        <v>8490</v>
      </c>
      <c r="H31" s="10">
        <v>24402</v>
      </c>
      <c r="I31" s="10">
        <v>337915</v>
      </c>
      <c r="J31" s="1"/>
      <c r="K31" s="5"/>
    </row>
    <row r="32" spans="2:11">
      <c r="B32" s="8"/>
      <c r="C32" s="1" t="s">
        <v>656</v>
      </c>
      <c r="D32" s="1" t="s">
        <v>655</v>
      </c>
      <c r="E32" s="1" t="s">
        <v>467</v>
      </c>
      <c r="F32" s="10">
        <v>394424</v>
      </c>
      <c r="G32" s="10">
        <v>12224</v>
      </c>
      <c r="H32" s="10">
        <v>30576</v>
      </c>
      <c r="I32" s="10">
        <v>425000</v>
      </c>
      <c r="J32" s="1"/>
      <c r="K32" s="5"/>
    </row>
    <row r="33" spans="2:11">
      <c r="B33" s="8"/>
      <c r="C33" s="1" t="s">
        <v>659</v>
      </c>
      <c r="D33" s="1" t="s">
        <v>520</v>
      </c>
      <c r="E33" s="1" t="s">
        <v>467</v>
      </c>
      <c r="F33" s="10">
        <v>347764</v>
      </c>
      <c r="G33" s="10">
        <v>13364</v>
      </c>
      <c r="H33" s="10">
        <v>26752</v>
      </c>
      <c r="I33" s="10">
        <v>374516</v>
      </c>
      <c r="J33" s="1"/>
      <c r="K33" s="5"/>
    </row>
    <row r="34" spans="2:11">
      <c r="B34" s="8"/>
      <c r="C34" s="1" t="s">
        <v>665</v>
      </c>
      <c r="D34" s="1" t="s">
        <v>664</v>
      </c>
      <c r="E34" s="1" t="s">
        <v>467</v>
      </c>
      <c r="F34" s="10">
        <v>413236</v>
      </c>
      <c r="G34" s="10">
        <v>5236</v>
      </c>
      <c r="H34" s="10">
        <v>32640</v>
      </c>
      <c r="I34" s="10">
        <v>445876</v>
      </c>
      <c r="J34" s="1"/>
      <c r="K34" s="5"/>
    </row>
    <row r="35" spans="2:11">
      <c r="B35" s="8"/>
      <c r="C35" s="1" t="s">
        <v>667</v>
      </c>
      <c r="D35" s="1" t="s">
        <v>666</v>
      </c>
      <c r="E35" s="1" t="s">
        <v>467</v>
      </c>
      <c r="F35" s="10">
        <v>292488</v>
      </c>
      <c r="G35" s="10">
        <v>14088</v>
      </c>
      <c r="H35" s="10">
        <v>22272</v>
      </c>
      <c r="I35" s="10">
        <v>314760</v>
      </c>
      <c r="J35" s="1"/>
      <c r="K35" s="5"/>
    </row>
    <row r="36" spans="2:11">
      <c r="B36" s="8"/>
      <c r="C36" s="1" t="s">
        <v>678</v>
      </c>
      <c r="D36" s="1" t="s">
        <v>677</v>
      </c>
      <c r="E36" s="1" t="s">
        <v>467</v>
      </c>
      <c r="F36" s="10">
        <v>16422</v>
      </c>
      <c r="G36" s="10">
        <v>822</v>
      </c>
      <c r="H36" s="10">
        <v>1248</v>
      </c>
      <c r="I36" s="10">
        <v>17670</v>
      </c>
      <c r="J36" s="1"/>
      <c r="K36" s="5"/>
    </row>
    <row r="37" spans="2:11">
      <c r="B37" s="8"/>
      <c r="C37" s="1" t="s">
        <v>684</v>
      </c>
      <c r="D37" s="1" t="s">
        <v>683</v>
      </c>
      <c r="E37" s="1" t="s">
        <v>467</v>
      </c>
      <c r="F37" s="10">
        <v>319494</v>
      </c>
      <c r="G37" s="10">
        <v>8294</v>
      </c>
      <c r="H37" s="10">
        <v>24896</v>
      </c>
      <c r="I37" s="10">
        <v>344390</v>
      </c>
      <c r="J37" s="1"/>
      <c r="K37" s="5"/>
    </row>
    <row r="38" spans="2:11">
      <c r="B38" s="8"/>
      <c r="C38" s="1" t="s">
        <v>699</v>
      </c>
      <c r="D38" s="1" t="s">
        <v>698</v>
      </c>
      <c r="E38" s="1" t="s">
        <v>467</v>
      </c>
      <c r="F38" s="10">
        <v>177520</v>
      </c>
      <c r="G38" s="10">
        <v>5520</v>
      </c>
      <c r="H38" s="10">
        <v>13760</v>
      </c>
      <c r="I38" s="10">
        <v>191280</v>
      </c>
      <c r="J38" s="1"/>
      <c r="K38" s="5"/>
    </row>
    <row r="39" spans="2:11">
      <c r="B39" s="8"/>
      <c r="C39" s="1" t="s">
        <v>711</v>
      </c>
      <c r="D39" s="1" t="s">
        <v>710</v>
      </c>
      <c r="E39" s="1" t="s">
        <v>467</v>
      </c>
      <c r="F39" s="10">
        <v>236800</v>
      </c>
      <c r="G39" s="10">
        <v>0</v>
      </c>
      <c r="H39" s="10">
        <v>18944</v>
      </c>
      <c r="I39" s="10">
        <v>255744</v>
      </c>
      <c r="J39" s="1"/>
      <c r="K39" s="5"/>
    </row>
    <row r="40" spans="2:11">
      <c r="B40" s="8"/>
      <c r="C40" s="1" t="s">
        <v>719</v>
      </c>
      <c r="D40" s="1" t="s">
        <v>710</v>
      </c>
      <c r="E40" s="1" t="s">
        <v>467</v>
      </c>
      <c r="F40" s="10">
        <v>198588</v>
      </c>
      <c r="G40" s="10">
        <v>6188</v>
      </c>
      <c r="H40" s="10">
        <v>15392</v>
      </c>
      <c r="I40" s="10">
        <v>213980</v>
      </c>
      <c r="J40" s="1"/>
      <c r="K40" s="5"/>
    </row>
    <row r="41" spans="2:11">
      <c r="B41" s="8"/>
      <c r="C41" s="1" t="s">
        <v>487</v>
      </c>
      <c r="D41" s="1" t="s">
        <v>486</v>
      </c>
      <c r="E41" s="1" t="s">
        <v>488</v>
      </c>
      <c r="F41" s="10">
        <v>45000</v>
      </c>
      <c r="G41" s="10">
        <v>600</v>
      </c>
      <c r="H41" s="10">
        <v>3552</v>
      </c>
      <c r="I41" s="10">
        <v>48552</v>
      </c>
      <c r="J41" s="1"/>
      <c r="K41" s="5"/>
    </row>
    <row r="42" spans="2:11">
      <c r="B42" s="8"/>
      <c r="C42" s="1" t="s">
        <v>506</v>
      </c>
      <c r="D42" s="1" t="s">
        <v>507</v>
      </c>
      <c r="E42" s="1" t="s">
        <v>488</v>
      </c>
      <c r="F42" s="10">
        <v>192172</v>
      </c>
      <c r="G42" s="10">
        <v>3700</v>
      </c>
      <c r="H42" s="10">
        <v>15078</v>
      </c>
      <c r="I42" s="10">
        <v>207250</v>
      </c>
      <c r="J42" s="1"/>
      <c r="K42" s="5"/>
    </row>
    <row r="43" spans="2:11">
      <c r="B43" s="8"/>
      <c r="C43" s="1" t="s">
        <v>509</v>
      </c>
      <c r="D43" s="1" t="s">
        <v>508</v>
      </c>
      <c r="E43" s="1" t="s">
        <v>488</v>
      </c>
      <c r="F43" s="10">
        <v>287020</v>
      </c>
      <c r="G43" s="10">
        <v>-980</v>
      </c>
      <c r="H43" s="10">
        <v>23040</v>
      </c>
      <c r="I43" s="10">
        <v>310060</v>
      </c>
      <c r="J43" s="1"/>
      <c r="K43" s="5"/>
    </row>
    <row r="44" spans="2:11">
      <c r="B44" s="8"/>
      <c r="C44" s="1" t="s">
        <v>519</v>
      </c>
      <c r="D44" s="1" t="s">
        <v>518</v>
      </c>
      <c r="E44" s="1" t="s">
        <v>488</v>
      </c>
      <c r="F44" s="10">
        <v>247168</v>
      </c>
      <c r="G44" s="10">
        <v>28768</v>
      </c>
      <c r="H44" s="10">
        <v>17472</v>
      </c>
      <c r="I44" s="10">
        <v>264640</v>
      </c>
      <c r="J44" s="1"/>
      <c r="K44" s="5"/>
    </row>
    <row r="45" spans="2:11">
      <c r="B45" s="8"/>
      <c r="C45" s="1" t="s">
        <v>521</v>
      </c>
      <c r="D45" s="1" t="s">
        <v>520</v>
      </c>
      <c r="E45" s="1" t="s">
        <v>488</v>
      </c>
      <c r="F45" s="10">
        <v>257410</v>
      </c>
      <c r="G45" s="10">
        <v>12310</v>
      </c>
      <c r="H45" s="10">
        <v>19608</v>
      </c>
      <c r="I45" s="10">
        <v>277018</v>
      </c>
      <c r="J45" s="1"/>
      <c r="K45" s="5"/>
    </row>
    <row r="46" spans="2:11">
      <c r="B46" s="8"/>
      <c r="C46" s="1" t="s">
        <v>528</v>
      </c>
      <c r="D46" s="1" t="s">
        <v>508</v>
      </c>
      <c r="E46" s="1" t="s">
        <v>488</v>
      </c>
      <c r="F46" s="10">
        <v>86820</v>
      </c>
      <c r="G46" s="10">
        <v>4320</v>
      </c>
      <c r="H46" s="10">
        <v>6600</v>
      </c>
      <c r="I46" s="10">
        <v>93420</v>
      </c>
      <c r="J46" s="1"/>
      <c r="K46" s="5"/>
    </row>
    <row r="47" spans="2:11">
      <c r="B47" s="8"/>
      <c r="C47" s="1" t="s">
        <v>532</v>
      </c>
      <c r="D47" s="1" t="s">
        <v>531</v>
      </c>
      <c r="E47" s="1" t="s">
        <v>488</v>
      </c>
      <c r="F47" s="10">
        <v>125513</v>
      </c>
      <c r="G47" s="10">
        <v>3000</v>
      </c>
      <c r="H47" s="10">
        <v>9801</v>
      </c>
      <c r="I47" s="10">
        <v>135314</v>
      </c>
      <c r="J47" s="1"/>
      <c r="K47" s="5"/>
    </row>
    <row r="48" spans="2:11">
      <c r="B48" s="8"/>
      <c r="C48" s="1" t="s">
        <v>562</v>
      </c>
      <c r="D48" s="1" t="s">
        <v>561</v>
      </c>
      <c r="E48" s="1" t="s">
        <v>488</v>
      </c>
      <c r="F48" s="10">
        <v>147340</v>
      </c>
      <c r="G48" s="10">
        <v>3040</v>
      </c>
      <c r="H48" s="10">
        <v>11544</v>
      </c>
      <c r="I48" s="10">
        <v>158884</v>
      </c>
      <c r="J48" s="1"/>
      <c r="K48" s="5"/>
    </row>
    <row r="49" spans="2:11">
      <c r="B49" s="8"/>
      <c r="C49" s="1" t="s">
        <v>574</v>
      </c>
      <c r="D49" s="1" t="s">
        <v>573</v>
      </c>
      <c r="E49" s="1" t="s">
        <v>488</v>
      </c>
      <c r="F49" s="10">
        <v>121909</v>
      </c>
      <c r="G49" s="10">
        <v>5184</v>
      </c>
      <c r="H49" s="10">
        <v>9338</v>
      </c>
      <c r="I49" s="10">
        <v>131247</v>
      </c>
      <c r="J49" s="1"/>
      <c r="K49" s="5"/>
    </row>
    <row r="50" spans="2:11">
      <c r="B50" s="8"/>
      <c r="C50" s="1" t="s">
        <v>610</v>
      </c>
      <c r="D50" s="1" t="s">
        <v>609</v>
      </c>
      <c r="E50" s="1" t="s">
        <v>488</v>
      </c>
      <c r="F50" s="10">
        <v>387298</v>
      </c>
      <c r="G50" s="10">
        <v>15040</v>
      </c>
      <c r="H50" s="10">
        <v>29781</v>
      </c>
      <c r="I50" s="10">
        <v>417079</v>
      </c>
      <c r="J50" s="1"/>
      <c r="K50" s="5"/>
    </row>
    <row r="51" spans="2:11">
      <c r="B51" s="8"/>
      <c r="C51" s="1" t="s">
        <v>617</v>
      </c>
      <c r="D51" s="1" t="s">
        <v>520</v>
      </c>
      <c r="E51" s="1" t="s">
        <v>488</v>
      </c>
      <c r="F51" s="10">
        <v>260659</v>
      </c>
      <c r="G51" s="10">
        <v>1071</v>
      </c>
      <c r="H51" s="10">
        <v>20767</v>
      </c>
      <c r="I51" s="10">
        <v>281426</v>
      </c>
      <c r="J51" s="1"/>
      <c r="K51" s="5"/>
    </row>
    <row r="52" spans="2:11">
      <c r="B52" s="8"/>
      <c r="C52" s="1" t="s">
        <v>643</v>
      </c>
      <c r="D52" s="1" t="s">
        <v>642</v>
      </c>
      <c r="E52" s="1" t="s">
        <v>488</v>
      </c>
      <c r="F52" s="10">
        <v>187061</v>
      </c>
      <c r="G52" s="10">
        <v>4004</v>
      </c>
      <c r="H52" s="10">
        <v>14645</v>
      </c>
      <c r="I52" s="10">
        <v>201706</v>
      </c>
      <c r="J52" s="1"/>
      <c r="K52" s="5"/>
    </row>
    <row r="53" spans="2:11">
      <c r="B53" s="8"/>
      <c r="C53" s="1" t="s">
        <v>645</v>
      </c>
      <c r="D53" s="1" t="s">
        <v>644</v>
      </c>
      <c r="E53" s="1" t="s">
        <v>488</v>
      </c>
      <c r="F53" s="10">
        <v>220900</v>
      </c>
      <c r="G53" s="10">
        <v>4300</v>
      </c>
      <c r="H53" s="10">
        <v>17328</v>
      </c>
      <c r="I53" s="10">
        <v>238228</v>
      </c>
      <c r="J53" s="1"/>
      <c r="K53" s="5"/>
    </row>
    <row r="54" spans="2:11">
      <c r="B54" s="8"/>
      <c r="C54" s="1" t="s">
        <v>648</v>
      </c>
      <c r="D54" s="1" t="s">
        <v>642</v>
      </c>
      <c r="E54" s="1" t="s">
        <v>488</v>
      </c>
      <c r="F54" s="10">
        <v>352835</v>
      </c>
      <c r="G54" s="10">
        <v>9460</v>
      </c>
      <c r="H54" s="10">
        <v>27470</v>
      </c>
      <c r="I54" s="10">
        <v>380305</v>
      </c>
      <c r="J54" s="1"/>
      <c r="K54" s="5"/>
    </row>
    <row r="55" spans="2:11">
      <c r="B55" s="8"/>
      <c r="C55" s="1" t="s">
        <v>661</v>
      </c>
      <c r="D55" s="1" t="s">
        <v>660</v>
      </c>
      <c r="E55" s="1" t="s">
        <v>488</v>
      </c>
      <c r="F55" s="10">
        <v>148313</v>
      </c>
      <c r="G55" s="10">
        <v>0</v>
      </c>
      <c r="H55" s="10">
        <v>11865</v>
      </c>
      <c r="I55" s="10">
        <v>160178</v>
      </c>
      <c r="J55" s="1"/>
      <c r="K55" s="5"/>
    </row>
    <row r="56" spans="2:11">
      <c r="B56" s="8"/>
      <c r="C56" s="1" t="s">
        <v>674</v>
      </c>
      <c r="D56" s="1" t="s">
        <v>673</v>
      </c>
      <c r="E56" s="1" t="s">
        <v>488</v>
      </c>
      <c r="F56" s="10">
        <v>418790</v>
      </c>
      <c r="G56" s="10">
        <v>8390</v>
      </c>
      <c r="H56" s="10">
        <v>32832</v>
      </c>
      <c r="I56" s="10">
        <v>451622</v>
      </c>
      <c r="J56" s="1"/>
      <c r="K56" s="5"/>
    </row>
    <row r="57" spans="2:11">
      <c r="B57" s="8"/>
      <c r="C57" s="1" t="s">
        <v>715</v>
      </c>
      <c r="D57" s="1" t="s">
        <v>714</v>
      </c>
      <c r="E57" s="1" t="s">
        <v>488</v>
      </c>
      <c r="F57" s="10">
        <v>186170</v>
      </c>
      <c r="G57" s="10">
        <v>14900</v>
      </c>
      <c r="H57" s="10">
        <v>13702</v>
      </c>
      <c r="I57" s="10">
        <v>199872</v>
      </c>
      <c r="J57" s="1"/>
      <c r="K57" s="5"/>
    </row>
    <row r="58" spans="2:11">
      <c r="B58" s="8"/>
      <c r="C58" s="1" t="s">
        <v>721</v>
      </c>
      <c r="D58" s="1" t="s">
        <v>642</v>
      </c>
      <c r="E58" s="1" t="s">
        <v>488</v>
      </c>
      <c r="F58" s="10">
        <v>302515</v>
      </c>
      <c r="G58" s="10">
        <v>10390</v>
      </c>
      <c r="H58" s="10">
        <v>23370</v>
      </c>
      <c r="I58" s="10">
        <v>325885</v>
      </c>
      <c r="J58" s="1"/>
      <c r="K58" s="5"/>
    </row>
    <row r="59" spans="2:11">
      <c r="B59" s="8"/>
      <c r="C59" s="1" t="s">
        <v>724</v>
      </c>
      <c r="D59" s="1" t="s">
        <v>642</v>
      </c>
      <c r="E59" s="1" t="s">
        <v>488</v>
      </c>
      <c r="F59" s="10">
        <v>261910</v>
      </c>
      <c r="G59" s="10">
        <v>660</v>
      </c>
      <c r="H59" s="10">
        <v>20900</v>
      </c>
      <c r="I59" s="10">
        <v>282810</v>
      </c>
      <c r="J59" s="1"/>
      <c r="K59" s="5"/>
    </row>
    <row r="60" spans="2:11">
      <c r="B60" s="8"/>
      <c r="C60" s="1" t="s">
        <v>463</v>
      </c>
      <c r="D60" s="1" t="s">
        <v>462</v>
      </c>
      <c r="E60" s="1" t="s">
        <v>464</v>
      </c>
      <c r="F60" s="10">
        <v>299012</v>
      </c>
      <c r="G60" s="10">
        <v>3087</v>
      </c>
      <c r="H60" s="10">
        <v>23674</v>
      </c>
      <c r="I60" s="10">
        <v>322686</v>
      </c>
      <c r="J60" s="1"/>
      <c r="K60" s="5"/>
    </row>
    <row r="61" spans="2:11">
      <c r="B61" s="8"/>
      <c r="C61" s="1" t="s">
        <v>492</v>
      </c>
      <c r="D61" s="1" t="s">
        <v>491</v>
      </c>
      <c r="E61" s="1" t="s">
        <v>464</v>
      </c>
      <c r="F61" s="10">
        <v>139950</v>
      </c>
      <c r="G61" s="10">
        <v>4950</v>
      </c>
      <c r="H61" s="10">
        <v>10800</v>
      </c>
      <c r="I61" s="10">
        <v>150750</v>
      </c>
      <c r="J61" s="1"/>
      <c r="K61" s="5"/>
    </row>
    <row r="62" spans="2:11" s="101" customFormat="1">
      <c r="B62" s="116"/>
      <c r="C62" s="38" t="s">
        <v>500</v>
      </c>
      <c r="D62" s="38" t="s">
        <v>499</v>
      </c>
      <c r="E62" s="38" t="s">
        <v>464</v>
      </c>
      <c r="F62" s="188">
        <v>259646</v>
      </c>
      <c r="G62" s="188">
        <v>5170</v>
      </c>
      <c r="H62" s="188">
        <v>20358</v>
      </c>
      <c r="I62" s="188">
        <v>280004</v>
      </c>
      <c r="J62" s="38"/>
      <c r="K62" s="117"/>
    </row>
    <row r="63" spans="2:11">
      <c r="B63" s="8"/>
      <c r="C63" s="1" t="s">
        <v>502</v>
      </c>
      <c r="D63" s="1" t="s">
        <v>501</v>
      </c>
      <c r="E63" s="1" t="s">
        <v>464</v>
      </c>
      <c r="F63" s="10">
        <v>349890</v>
      </c>
      <c r="G63" s="10">
        <v>8640</v>
      </c>
      <c r="H63" s="10">
        <v>27300</v>
      </c>
      <c r="I63" s="10">
        <v>377190</v>
      </c>
      <c r="J63" s="1"/>
      <c r="K63" s="5"/>
    </row>
    <row r="64" spans="2:11">
      <c r="B64" s="8"/>
      <c r="C64" s="1" t="s">
        <v>517</v>
      </c>
      <c r="D64" s="1" t="s">
        <v>516</v>
      </c>
      <c r="E64" s="1" t="s">
        <v>464</v>
      </c>
      <c r="F64" s="10">
        <v>194066</v>
      </c>
      <c r="G64" s="10">
        <v>466</v>
      </c>
      <c r="H64" s="10">
        <v>15488</v>
      </c>
      <c r="I64" s="10">
        <v>209554</v>
      </c>
      <c r="J64" s="1"/>
      <c r="K64" s="5"/>
    </row>
    <row r="65" spans="2:11">
      <c r="B65" s="8"/>
      <c r="C65" s="1" t="s">
        <v>530</v>
      </c>
      <c r="D65" s="1" t="s">
        <v>529</v>
      </c>
      <c r="E65" s="1" t="s">
        <v>464</v>
      </c>
      <c r="F65" s="10">
        <v>228903</v>
      </c>
      <c r="G65" s="10">
        <v>1728</v>
      </c>
      <c r="H65" s="10">
        <v>18174</v>
      </c>
      <c r="I65" s="10">
        <v>247077</v>
      </c>
      <c r="J65" s="1"/>
      <c r="K65" s="5"/>
    </row>
    <row r="66" spans="2:11">
      <c r="B66" s="8"/>
      <c r="C66" s="1" t="s">
        <v>558</v>
      </c>
      <c r="D66" s="1" t="s">
        <v>557</v>
      </c>
      <c r="E66" s="1" t="s">
        <v>464</v>
      </c>
      <c r="F66" s="10">
        <v>283584</v>
      </c>
      <c r="G66" s="10">
        <v>5184</v>
      </c>
      <c r="H66" s="10">
        <v>22272</v>
      </c>
      <c r="I66" s="10">
        <v>305856</v>
      </c>
      <c r="J66" s="1"/>
      <c r="K66" s="5"/>
    </row>
    <row r="67" spans="2:11">
      <c r="B67" s="8"/>
      <c r="C67" s="1" t="s">
        <v>579</v>
      </c>
      <c r="D67" s="1" t="s">
        <v>578</v>
      </c>
      <c r="E67" s="1" t="s">
        <v>464</v>
      </c>
      <c r="F67" s="10">
        <v>156408</v>
      </c>
      <c r="G67" s="10">
        <v>10108</v>
      </c>
      <c r="H67" s="10">
        <v>11704</v>
      </c>
      <c r="I67" s="10">
        <v>168112</v>
      </c>
      <c r="J67" s="1"/>
      <c r="K67" s="5"/>
    </row>
    <row r="68" spans="2:11">
      <c r="B68" s="8"/>
      <c r="C68" s="1" t="s">
        <v>598</v>
      </c>
      <c r="D68" s="1" t="s">
        <v>501</v>
      </c>
      <c r="E68" s="1" t="s">
        <v>464</v>
      </c>
      <c r="F68" s="10">
        <v>382075</v>
      </c>
      <c r="G68" s="10">
        <v>0</v>
      </c>
      <c r="H68" s="10">
        <v>30566</v>
      </c>
      <c r="I68" s="10">
        <v>412641</v>
      </c>
      <c r="J68" s="1"/>
      <c r="K68" s="5"/>
    </row>
    <row r="69" spans="2:11">
      <c r="B69" s="8"/>
      <c r="C69" s="1" t="s">
        <v>602</v>
      </c>
      <c r="D69" s="1" t="s">
        <v>601</v>
      </c>
      <c r="E69" s="1" t="s">
        <v>464</v>
      </c>
      <c r="F69" s="10">
        <v>360699</v>
      </c>
      <c r="G69" s="10">
        <v>15424</v>
      </c>
      <c r="H69" s="10">
        <v>27622</v>
      </c>
      <c r="I69" s="10">
        <v>388321</v>
      </c>
      <c r="J69" s="1"/>
      <c r="K69" s="5"/>
    </row>
    <row r="70" spans="2:11">
      <c r="B70" s="8"/>
      <c r="C70" s="1" t="s">
        <v>604</v>
      </c>
      <c r="D70" s="1" t="s">
        <v>603</v>
      </c>
      <c r="E70" s="1" t="s">
        <v>464</v>
      </c>
      <c r="F70" s="10">
        <v>323064</v>
      </c>
      <c r="G70" s="10">
        <v>6264</v>
      </c>
      <c r="H70" s="10">
        <v>25344</v>
      </c>
      <c r="I70" s="10">
        <v>348408</v>
      </c>
      <c r="J70" s="1"/>
      <c r="K70" s="5"/>
    </row>
    <row r="71" spans="2:11">
      <c r="B71" s="8"/>
      <c r="C71" s="1" t="s">
        <v>606</v>
      </c>
      <c r="D71" s="1" t="s">
        <v>605</v>
      </c>
      <c r="E71" s="1" t="s">
        <v>464</v>
      </c>
      <c r="F71" s="10">
        <v>477008</v>
      </c>
      <c r="G71" s="10">
        <v>21308</v>
      </c>
      <c r="H71" s="10">
        <v>36456</v>
      </c>
      <c r="I71" s="10">
        <v>513464</v>
      </c>
      <c r="J71" s="1"/>
      <c r="K71" s="5"/>
    </row>
    <row r="72" spans="2:11">
      <c r="B72" s="8"/>
      <c r="C72" s="1" t="s">
        <v>614</v>
      </c>
      <c r="D72" s="1" t="s">
        <v>613</v>
      </c>
      <c r="E72" s="1" t="s">
        <v>464</v>
      </c>
      <c r="F72" s="10">
        <v>280352</v>
      </c>
      <c r="G72" s="10">
        <v>9452</v>
      </c>
      <c r="H72" s="10">
        <v>21672</v>
      </c>
      <c r="I72" s="10">
        <v>302024</v>
      </c>
      <c r="J72" s="1"/>
      <c r="K72" s="5"/>
    </row>
    <row r="73" spans="2:11">
      <c r="B73" s="8"/>
      <c r="C73" s="1" t="s">
        <v>616</v>
      </c>
      <c r="D73" s="1" t="s">
        <v>615</v>
      </c>
      <c r="E73" s="1" t="s">
        <v>464</v>
      </c>
      <c r="F73" s="10">
        <v>295696</v>
      </c>
      <c r="G73" s="10">
        <v>1296</v>
      </c>
      <c r="H73" s="10">
        <v>23552</v>
      </c>
      <c r="I73" s="10">
        <v>319248</v>
      </c>
      <c r="J73" s="1"/>
      <c r="K73" s="5"/>
    </row>
    <row r="74" spans="2:11">
      <c r="B74" s="8"/>
      <c r="C74" s="1" t="s">
        <v>619</v>
      </c>
      <c r="D74" s="1" t="s">
        <v>618</v>
      </c>
      <c r="E74" s="1" t="s">
        <v>464</v>
      </c>
      <c r="F74" s="10">
        <v>190068</v>
      </c>
      <c r="G74" s="10">
        <v>10218</v>
      </c>
      <c r="H74" s="10">
        <v>14388</v>
      </c>
      <c r="I74" s="10">
        <v>204456</v>
      </c>
      <c r="J74" s="1"/>
      <c r="K74" s="5"/>
    </row>
    <row r="75" spans="2:11">
      <c r="B75" s="8"/>
      <c r="C75" s="1" t="s">
        <v>637</v>
      </c>
      <c r="D75" s="1" t="s">
        <v>636</v>
      </c>
      <c r="E75" s="1" t="s">
        <v>464</v>
      </c>
      <c r="F75" s="10">
        <v>232800</v>
      </c>
      <c r="G75" s="10">
        <v>1050</v>
      </c>
      <c r="H75" s="10">
        <v>18540</v>
      </c>
      <c r="I75" s="10">
        <v>251340</v>
      </c>
      <c r="J75" s="1"/>
      <c r="K75" s="5"/>
    </row>
    <row r="76" spans="2:11">
      <c r="B76" s="8"/>
      <c r="C76" s="1" t="s">
        <v>671</v>
      </c>
      <c r="D76" s="1" t="s">
        <v>670</v>
      </c>
      <c r="E76" s="1" t="s">
        <v>464</v>
      </c>
      <c r="F76" s="10">
        <v>18528</v>
      </c>
      <c r="G76" s="10">
        <v>128</v>
      </c>
      <c r="H76" s="10">
        <v>1472</v>
      </c>
      <c r="I76" s="10">
        <v>20000</v>
      </c>
      <c r="J76" s="1"/>
      <c r="K76" s="5"/>
    </row>
    <row r="77" spans="2:11">
      <c r="B77" s="8"/>
      <c r="C77" s="1" t="s">
        <v>671</v>
      </c>
      <c r="D77" s="1" t="s">
        <v>672</v>
      </c>
      <c r="E77" s="1" t="s">
        <v>464</v>
      </c>
      <c r="F77" s="10">
        <v>360770</v>
      </c>
      <c r="G77" s="10">
        <v>3120</v>
      </c>
      <c r="H77" s="10">
        <v>28612</v>
      </c>
      <c r="I77" s="10">
        <v>389382</v>
      </c>
      <c r="J77" s="1"/>
      <c r="K77" s="5"/>
    </row>
    <row r="78" spans="2:11">
      <c r="B78" s="8"/>
      <c r="C78" s="1" t="s">
        <v>676</v>
      </c>
      <c r="D78" s="1" t="s">
        <v>675</v>
      </c>
      <c r="E78" s="1" t="s">
        <v>464</v>
      </c>
      <c r="F78" s="10">
        <v>340450</v>
      </c>
      <c r="G78" s="10">
        <v>0</v>
      </c>
      <c r="H78" s="10">
        <v>27236</v>
      </c>
      <c r="I78" s="10">
        <v>367686</v>
      </c>
      <c r="J78" s="1"/>
      <c r="K78" s="5"/>
    </row>
    <row r="79" spans="2:11">
      <c r="B79" s="8"/>
      <c r="C79" s="1" t="s">
        <v>680</v>
      </c>
      <c r="D79" s="1" t="s">
        <v>679</v>
      </c>
      <c r="E79" s="1" t="s">
        <v>464</v>
      </c>
      <c r="F79" s="10">
        <v>388800</v>
      </c>
      <c r="G79" s="10">
        <v>0</v>
      </c>
      <c r="H79" s="10">
        <v>31104</v>
      </c>
      <c r="I79" s="10">
        <v>419904</v>
      </c>
      <c r="J79" s="1"/>
      <c r="K79" s="5"/>
    </row>
    <row r="80" spans="2:11">
      <c r="B80" s="8"/>
      <c r="C80" s="1" t="s">
        <v>701</v>
      </c>
      <c r="D80" s="1" t="s">
        <v>700</v>
      </c>
      <c r="E80" s="1" t="s">
        <v>464</v>
      </c>
      <c r="F80" s="10">
        <v>415920</v>
      </c>
      <c r="G80" s="10">
        <v>1920</v>
      </c>
      <c r="H80" s="10">
        <v>33120</v>
      </c>
      <c r="I80" s="10">
        <v>449040</v>
      </c>
      <c r="J80" s="1"/>
      <c r="K80" s="5"/>
    </row>
    <row r="81" spans="2:11">
      <c r="B81" s="8"/>
      <c r="C81" s="1" t="s">
        <v>703</v>
      </c>
      <c r="D81" s="1" t="s">
        <v>700</v>
      </c>
      <c r="E81" s="1" t="s">
        <v>464</v>
      </c>
      <c r="F81" s="10">
        <v>329280</v>
      </c>
      <c r="G81" s="10">
        <v>9280</v>
      </c>
      <c r="H81" s="10">
        <v>25600</v>
      </c>
      <c r="I81" s="10">
        <v>354880</v>
      </c>
      <c r="J81" s="1"/>
      <c r="K81" s="5"/>
    </row>
    <row r="82" spans="2:11">
      <c r="B82" s="8"/>
      <c r="C82" s="1" t="s">
        <v>707</v>
      </c>
      <c r="D82" s="1" t="s">
        <v>706</v>
      </c>
      <c r="E82" s="1" t="s">
        <v>464</v>
      </c>
      <c r="F82" s="10">
        <v>301253</v>
      </c>
      <c r="G82" s="10">
        <v>5940</v>
      </c>
      <c r="H82" s="10">
        <v>23625</v>
      </c>
      <c r="I82" s="10">
        <v>324878</v>
      </c>
      <c r="J82" s="1"/>
      <c r="K82" s="5"/>
    </row>
    <row r="83" spans="2:11">
      <c r="B83" s="8"/>
      <c r="C83" s="1" t="s">
        <v>709</v>
      </c>
      <c r="D83" s="1" t="s">
        <v>708</v>
      </c>
      <c r="E83" s="1" t="s">
        <v>464</v>
      </c>
      <c r="F83" s="10">
        <v>163330</v>
      </c>
      <c r="G83" s="10">
        <v>12580</v>
      </c>
      <c r="H83" s="10">
        <v>12060</v>
      </c>
      <c r="I83" s="10">
        <v>175390</v>
      </c>
      <c r="J83" s="1"/>
      <c r="K83" s="5"/>
    </row>
    <row r="84" spans="2:11">
      <c r="B84" s="8"/>
      <c r="C84" s="1" t="s">
        <v>713</v>
      </c>
      <c r="D84" s="1" t="s">
        <v>712</v>
      </c>
      <c r="E84" s="1" t="s">
        <v>464</v>
      </c>
      <c r="F84" s="10">
        <v>453600</v>
      </c>
      <c r="G84" s="10">
        <v>0</v>
      </c>
      <c r="H84" s="10">
        <v>36288</v>
      </c>
      <c r="I84" s="10">
        <v>489888</v>
      </c>
      <c r="J84" s="1"/>
      <c r="K84" s="5"/>
    </row>
    <row r="85" spans="2:11">
      <c r="B85" s="8"/>
      <c r="C85" s="1" t="s">
        <v>720</v>
      </c>
      <c r="D85" s="1" t="s">
        <v>700</v>
      </c>
      <c r="E85" s="1" t="s">
        <v>464</v>
      </c>
      <c r="F85" s="10">
        <v>309040</v>
      </c>
      <c r="G85" s="10">
        <v>5040</v>
      </c>
      <c r="H85" s="10">
        <v>24320</v>
      </c>
      <c r="I85" s="10">
        <v>333360</v>
      </c>
      <c r="J85" s="1"/>
      <c r="K85" s="5"/>
    </row>
    <row r="86" spans="2:11">
      <c r="B86" s="8"/>
      <c r="C86" s="1" t="s">
        <v>474</v>
      </c>
      <c r="D86" s="1" t="s">
        <v>473</v>
      </c>
      <c r="E86" s="1" t="s">
        <v>475</v>
      </c>
      <c r="F86" s="10">
        <v>488405</v>
      </c>
      <c r="G86" s="10">
        <v>6605</v>
      </c>
      <c r="H86" s="10">
        <v>38544</v>
      </c>
      <c r="I86" s="10">
        <v>526949</v>
      </c>
      <c r="J86" s="1"/>
      <c r="K86" s="5"/>
    </row>
    <row r="87" spans="2:11">
      <c r="B87" s="8"/>
      <c r="C87" s="1" t="s">
        <v>498</v>
      </c>
      <c r="D87" s="1" t="s">
        <v>497</v>
      </c>
      <c r="E87" s="1" t="s">
        <v>475</v>
      </c>
      <c r="F87" s="10">
        <v>312718</v>
      </c>
      <c r="G87" s="10">
        <v>-8600</v>
      </c>
      <c r="H87" s="10">
        <v>25705</v>
      </c>
      <c r="I87" s="10">
        <v>338423</v>
      </c>
      <c r="J87" s="1"/>
      <c r="K87" s="5"/>
    </row>
    <row r="88" spans="2:11">
      <c r="B88" s="8"/>
      <c r="C88" s="1" t="s">
        <v>511</v>
      </c>
      <c r="D88" s="1" t="s">
        <v>510</v>
      </c>
      <c r="E88" s="1" t="s">
        <v>475</v>
      </c>
      <c r="F88" s="10">
        <v>299200</v>
      </c>
      <c r="G88" s="10">
        <v>0</v>
      </c>
      <c r="H88" s="10">
        <v>23936</v>
      </c>
      <c r="I88" s="10">
        <v>323136</v>
      </c>
      <c r="J88" s="1"/>
      <c r="K88" s="5"/>
    </row>
    <row r="89" spans="2:11">
      <c r="B89" s="8"/>
      <c r="C89" s="1" t="s">
        <v>515</v>
      </c>
      <c r="D89" s="1" t="s">
        <v>514</v>
      </c>
      <c r="E89" s="1" t="s">
        <v>475</v>
      </c>
      <c r="F89" s="10">
        <v>311680</v>
      </c>
      <c r="G89" s="10">
        <v>12480</v>
      </c>
      <c r="H89" s="10">
        <v>23936</v>
      </c>
      <c r="I89" s="10">
        <v>335616</v>
      </c>
      <c r="J89" s="1"/>
      <c r="K89" s="5"/>
    </row>
    <row r="90" spans="2:11">
      <c r="B90" s="8"/>
      <c r="C90" s="1" t="s">
        <v>527</v>
      </c>
      <c r="D90" s="1" t="s">
        <v>526</v>
      </c>
      <c r="E90" s="1" t="s">
        <v>475</v>
      </c>
      <c r="F90" s="10">
        <v>318856</v>
      </c>
      <c r="G90" s="10">
        <v>3411</v>
      </c>
      <c r="H90" s="10">
        <v>25236</v>
      </c>
      <c r="I90" s="10">
        <v>344092</v>
      </c>
      <c r="J90" s="1"/>
      <c r="K90" s="5"/>
    </row>
    <row r="91" spans="2:11">
      <c r="B91" s="8"/>
      <c r="C91" s="1" t="s">
        <v>534</v>
      </c>
      <c r="D91" s="1" t="s">
        <v>533</v>
      </c>
      <c r="E91" s="1" t="s">
        <v>475</v>
      </c>
      <c r="F91" s="10">
        <v>464243</v>
      </c>
      <c r="G91" s="10">
        <v>5310</v>
      </c>
      <c r="H91" s="10">
        <v>36715</v>
      </c>
      <c r="I91" s="10">
        <v>500958</v>
      </c>
      <c r="J91" s="1"/>
      <c r="K91" s="5"/>
    </row>
    <row r="92" spans="2:11">
      <c r="B92" s="8"/>
      <c r="C92" s="1" t="s">
        <v>536</v>
      </c>
      <c r="D92" s="1" t="s">
        <v>535</v>
      </c>
      <c r="E92" s="1" t="s">
        <v>475</v>
      </c>
      <c r="F92" s="10">
        <v>310008</v>
      </c>
      <c r="G92" s="10">
        <v>8058</v>
      </c>
      <c r="H92" s="10">
        <v>24156</v>
      </c>
      <c r="I92" s="10">
        <v>334164</v>
      </c>
      <c r="J92" s="1"/>
      <c r="K92" s="5"/>
    </row>
    <row r="93" spans="2:11">
      <c r="B93" s="8"/>
      <c r="C93" s="1" t="s">
        <v>542</v>
      </c>
      <c r="D93" s="1" t="s">
        <v>541</v>
      </c>
      <c r="E93" s="1" t="s">
        <v>475</v>
      </c>
      <c r="F93" s="10">
        <v>105280</v>
      </c>
      <c r="G93" s="10">
        <v>2880</v>
      </c>
      <c r="H93" s="10">
        <v>8192</v>
      </c>
      <c r="I93" s="10">
        <v>113472</v>
      </c>
      <c r="J93" s="1"/>
      <c r="K93" s="5"/>
    </row>
    <row r="94" spans="2:11">
      <c r="B94" s="8"/>
      <c r="C94" s="1" t="s">
        <v>544</v>
      </c>
      <c r="D94" s="1" t="s">
        <v>543</v>
      </c>
      <c r="E94" s="1" t="s">
        <v>475</v>
      </c>
      <c r="F94" s="10">
        <v>146340</v>
      </c>
      <c r="G94" s="10">
        <v>2340</v>
      </c>
      <c r="H94" s="10">
        <v>11520</v>
      </c>
      <c r="I94" s="10">
        <v>157860</v>
      </c>
      <c r="J94" s="1"/>
      <c r="K94" s="5"/>
    </row>
    <row r="95" spans="2:11">
      <c r="B95" s="8"/>
      <c r="C95" s="1" t="s">
        <v>548</v>
      </c>
      <c r="D95" s="1" t="s">
        <v>497</v>
      </c>
      <c r="E95" s="1" t="s">
        <v>475</v>
      </c>
      <c r="F95" s="10">
        <v>338150</v>
      </c>
      <c r="G95" s="10">
        <v>-8600</v>
      </c>
      <c r="H95" s="10">
        <v>27740</v>
      </c>
      <c r="I95" s="10">
        <v>365890</v>
      </c>
      <c r="J95" s="1"/>
      <c r="K95" s="5"/>
    </row>
    <row r="96" spans="2:11">
      <c r="B96" s="8"/>
      <c r="C96" s="1" t="s">
        <v>550</v>
      </c>
      <c r="D96" s="1" t="s">
        <v>549</v>
      </c>
      <c r="E96" s="1" t="s">
        <v>475</v>
      </c>
      <c r="F96" s="10">
        <v>135375</v>
      </c>
      <c r="G96" s="10">
        <v>1125</v>
      </c>
      <c r="H96" s="10">
        <v>10740</v>
      </c>
      <c r="I96" s="10">
        <v>146115</v>
      </c>
      <c r="J96" s="1"/>
      <c r="K96" s="5"/>
    </row>
    <row r="97" spans="2:11">
      <c r="B97" s="8"/>
      <c r="C97" s="1" t="s">
        <v>560</v>
      </c>
      <c r="D97" s="1" t="s">
        <v>559</v>
      </c>
      <c r="E97" s="1" t="s">
        <v>475</v>
      </c>
      <c r="F97" s="10">
        <v>114038</v>
      </c>
      <c r="G97" s="10">
        <v>12038</v>
      </c>
      <c r="H97" s="10">
        <v>8160</v>
      </c>
      <c r="I97" s="10">
        <v>122198</v>
      </c>
      <c r="J97" s="1"/>
      <c r="K97" s="5"/>
    </row>
    <row r="98" spans="2:11">
      <c r="B98" s="8"/>
      <c r="C98" s="1" t="s">
        <v>570</v>
      </c>
      <c r="D98" s="1" t="s">
        <v>569</v>
      </c>
      <c r="E98" s="1" t="s">
        <v>475</v>
      </c>
      <c r="F98" s="10">
        <v>391572</v>
      </c>
      <c r="G98" s="10">
        <v>2772</v>
      </c>
      <c r="H98" s="10">
        <v>31104</v>
      </c>
      <c r="I98" s="10">
        <v>422676</v>
      </c>
      <c r="J98" s="1"/>
      <c r="K98" s="5"/>
    </row>
    <row r="99" spans="2:11">
      <c r="B99" s="8"/>
      <c r="C99" s="1" t="s">
        <v>572</v>
      </c>
      <c r="D99" s="1" t="s">
        <v>571</v>
      </c>
      <c r="E99" s="1" t="s">
        <v>475</v>
      </c>
      <c r="F99" s="10">
        <v>302668</v>
      </c>
      <c r="G99" s="10">
        <v>10668</v>
      </c>
      <c r="H99" s="10">
        <v>23360</v>
      </c>
      <c r="I99" s="10">
        <v>326028</v>
      </c>
      <c r="J99" s="1"/>
      <c r="K99" s="5"/>
    </row>
    <row r="100" spans="2:11">
      <c r="B100" s="8"/>
      <c r="C100" s="1" t="s">
        <v>587</v>
      </c>
      <c r="D100" s="1" t="s">
        <v>586</v>
      </c>
      <c r="E100" s="1" t="s">
        <v>475</v>
      </c>
      <c r="F100" s="10">
        <v>211575</v>
      </c>
      <c r="G100" s="10">
        <v>0</v>
      </c>
      <c r="H100" s="10">
        <v>16926</v>
      </c>
      <c r="I100" s="10">
        <v>228501</v>
      </c>
      <c r="J100" s="1"/>
      <c r="K100" s="5"/>
    </row>
    <row r="101" spans="2:11">
      <c r="B101" s="8"/>
      <c r="C101" s="1" t="s">
        <v>591</v>
      </c>
      <c r="D101" s="1" t="s">
        <v>590</v>
      </c>
      <c r="E101" s="1" t="s">
        <v>475</v>
      </c>
      <c r="F101" s="10">
        <v>443996</v>
      </c>
      <c r="G101" s="10">
        <v>6996</v>
      </c>
      <c r="H101" s="10">
        <v>34960</v>
      </c>
      <c r="I101" s="10">
        <v>478956</v>
      </c>
      <c r="J101" s="1"/>
      <c r="K101" s="5"/>
    </row>
    <row r="102" spans="2:11">
      <c r="B102" s="8"/>
      <c r="C102" s="1" t="s">
        <v>595</v>
      </c>
      <c r="D102" s="1" t="s">
        <v>594</v>
      </c>
      <c r="E102" s="1" t="s">
        <v>475</v>
      </c>
      <c r="F102" s="10">
        <v>131200</v>
      </c>
      <c r="G102" s="10">
        <v>0</v>
      </c>
      <c r="H102" s="10">
        <v>10496</v>
      </c>
      <c r="I102" s="10">
        <v>141696</v>
      </c>
      <c r="J102" s="1"/>
      <c r="K102" s="5"/>
    </row>
    <row r="103" spans="2:11">
      <c r="B103" s="8"/>
      <c r="C103" s="1" t="s">
        <v>597</v>
      </c>
      <c r="D103" s="1" t="s">
        <v>596</v>
      </c>
      <c r="E103" s="1" t="s">
        <v>475</v>
      </c>
      <c r="F103" s="10">
        <v>214032</v>
      </c>
      <c r="G103" s="10">
        <v>8832</v>
      </c>
      <c r="H103" s="10">
        <v>16416</v>
      </c>
      <c r="I103" s="10">
        <v>230448</v>
      </c>
      <c r="J103" s="1"/>
      <c r="K103" s="5"/>
    </row>
    <row r="104" spans="2:11">
      <c r="B104" s="8"/>
      <c r="C104" s="1" t="s">
        <v>608</v>
      </c>
      <c r="D104" s="1" t="s">
        <v>607</v>
      </c>
      <c r="E104" s="1" t="s">
        <v>475</v>
      </c>
      <c r="F104" s="10">
        <v>461610</v>
      </c>
      <c r="G104" s="10">
        <v>21610</v>
      </c>
      <c r="H104" s="10">
        <v>35200</v>
      </c>
      <c r="I104" s="10">
        <v>496810</v>
      </c>
      <c r="J104" s="1"/>
      <c r="K104" s="5"/>
    </row>
    <row r="105" spans="2:11">
      <c r="B105" s="8"/>
      <c r="C105" s="1" t="s">
        <v>612</v>
      </c>
      <c r="D105" s="1" t="s">
        <v>611</v>
      </c>
      <c r="E105" s="1" t="s">
        <v>475</v>
      </c>
      <c r="F105" s="10">
        <v>460026</v>
      </c>
      <c r="G105" s="10">
        <v>13626</v>
      </c>
      <c r="H105" s="10">
        <v>35712</v>
      </c>
      <c r="I105" s="10">
        <v>495738</v>
      </c>
      <c r="J105" s="1"/>
      <c r="K105" s="5"/>
    </row>
    <row r="106" spans="2:11">
      <c r="B106" s="8"/>
      <c r="C106" s="1" t="s">
        <v>621</v>
      </c>
      <c r="D106" s="1" t="s">
        <v>620</v>
      </c>
      <c r="E106" s="1" t="s">
        <v>475</v>
      </c>
      <c r="F106" s="10">
        <v>313420</v>
      </c>
      <c r="G106" s="10">
        <v>11020</v>
      </c>
      <c r="H106" s="10">
        <v>24192</v>
      </c>
      <c r="I106" s="10">
        <v>337612</v>
      </c>
      <c r="J106" s="1"/>
      <c r="K106" s="5"/>
    </row>
    <row r="107" spans="2:11">
      <c r="B107" s="8"/>
      <c r="C107" s="1" t="s">
        <v>629</v>
      </c>
      <c r="D107" s="1" t="s">
        <v>628</v>
      </c>
      <c r="E107" s="1" t="s">
        <v>475</v>
      </c>
      <c r="F107" s="10">
        <v>68432</v>
      </c>
      <c r="G107" s="10">
        <v>1232</v>
      </c>
      <c r="H107" s="10">
        <v>5376</v>
      </c>
      <c r="I107" s="10">
        <v>73808</v>
      </c>
      <c r="J107" s="1"/>
      <c r="K107" s="5"/>
    </row>
    <row r="108" spans="2:11">
      <c r="B108" s="8"/>
      <c r="C108" s="1" t="s">
        <v>629</v>
      </c>
      <c r="D108" s="1" t="s">
        <v>630</v>
      </c>
      <c r="E108" s="1" t="s">
        <v>475</v>
      </c>
      <c r="F108" s="10">
        <v>229176</v>
      </c>
      <c r="G108" s="10">
        <v>8376</v>
      </c>
      <c r="H108" s="10">
        <v>17664</v>
      </c>
      <c r="I108" s="10">
        <v>246840</v>
      </c>
      <c r="J108" s="1"/>
      <c r="K108" s="5"/>
    </row>
    <row r="109" spans="2:11">
      <c r="B109" s="8"/>
      <c r="C109" s="1" t="s">
        <v>629</v>
      </c>
      <c r="D109" s="1" t="s">
        <v>631</v>
      </c>
      <c r="E109" s="1" t="s">
        <v>475</v>
      </c>
      <c r="F109" s="10">
        <v>15396</v>
      </c>
      <c r="G109" s="10">
        <v>596</v>
      </c>
      <c r="H109" s="10">
        <v>1184</v>
      </c>
      <c r="I109" s="10">
        <v>16580</v>
      </c>
      <c r="J109" s="1"/>
      <c r="K109" s="5"/>
    </row>
    <row r="110" spans="2:11">
      <c r="B110" s="8"/>
      <c r="C110" s="1" t="s">
        <v>650</v>
      </c>
      <c r="D110" s="1" t="s">
        <v>649</v>
      </c>
      <c r="E110" s="1" t="s">
        <v>475</v>
      </c>
      <c r="F110" s="10">
        <v>384000</v>
      </c>
      <c r="G110" s="10">
        <v>0</v>
      </c>
      <c r="H110" s="10">
        <v>30720</v>
      </c>
      <c r="I110" s="10">
        <v>414720</v>
      </c>
      <c r="J110" s="1"/>
      <c r="K110" s="5"/>
    </row>
    <row r="111" spans="2:11">
      <c r="B111" s="8"/>
      <c r="C111" s="1" t="s">
        <v>651</v>
      </c>
      <c r="D111" s="1" t="s">
        <v>526</v>
      </c>
      <c r="E111" s="1" t="s">
        <v>475</v>
      </c>
      <c r="F111" s="10">
        <v>240264</v>
      </c>
      <c r="G111" s="10">
        <v>864</v>
      </c>
      <c r="H111" s="10">
        <v>19152</v>
      </c>
      <c r="I111" s="10">
        <v>259416</v>
      </c>
      <c r="J111" s="1"/>
      <c r="K111" s="5"/>
    </row>
    <row r="112" spans="2:11">
      <c r="B112" s="8"/>
      <c r="C112" s="1" t="s">
        <v>653</v>
      </c>
      <c r="D112" s="1" t="s">
        <v>652</v>
      </c>
      <c r="E112" s="1" t="s">
        <v>475</v>
      </c>
      <c r="F112" s="10">
        <v>103684</v>
      </c>
      <c r="G112" s="10">
        <v>2884</v>
      </c>
      <c r="H112" s="10">
        <v>8064</v>
      </c>
      <c r="I112" s="10">
        <v>111748</v>
      </c>
      <c r="J112" s="1"/>
      <c r="K112" s="5"/>
    </row>
    <row r="113" spans="2:11">
      <c r="B113" s="8"/>
      <c r="C113" s="1" t="s">
        <v>653</v>
      </c>
      <c r="D113" s="1" t="s">
        <v>654</v>
      </c>
      <c r="E113" s="1" t="s">
        <v>475</v>
      </c>
      <c r="F113" s="10">
        <v>131552</v>
      </c>
      <c r="G113" s="10">
        <v>6752</v>
      </c>
      <c r="H113" s="10">
        <v>9984</v>
      </c>
      <c r="I113" s="10">
        <v>141536</v>
      </c>
      <c r="J113" s="1"/>
      <c r="K113" s="5"/>
    </row>
    <row r="114" spans="2:11">
      <c r="B114" s="8"/>
      <c r="C114" s="1" t="s">
        <v>658</v>
      </c>
      <c r="D114" s="1" t="s">
        <v>657</v>
      </c>
      <c r="E114" s="1" t="s">
        <v>475</v>
      </c>
      <c r="F114" s="10">
        <v>500075</v>
      </c>
      <c r="G114" s="10">
        <v>4850</v>
      </c>
      <c r="H114" s="10">
        <v>39618</v>
      </c>
      <c r="I114" s="10">
        <v>539693</v>
      </c>
      <c r="J114" s="1"/>
      <c r="K114" s="5"/>
    </row>
    <row r="115" spans="2:11">
      <c r="B115" s="8"/>
      <c r="C115" s="1" t="s">
        <v>663</v>
      </c>
      <c r="D115" s="1" t="s">
        <v>662</v>
      </c>
      <c r="E115" s="1" t="s">
        <v>475</v>
      </c>
      <c r="F115" s="10">
        <v>648706</v>
      </c>
      <c r="G115" s="10">
        <v>18326</v>
      </c>
      <c r="H115" s="10">
        <v>50430</v>
      </c>
      <c r="I115" s="10">
        <v>699136</v>
      </c>
      <c r="J115" s="1"/>
      <c r="K115" s="5"/>
    </row>
    <row r="116" spans="2:11">
      <c r="B116" s="8"/>
      <c r="C116" s="1" t="s">
        <v>686</v>
      </c>
      <c r="D116" s="1" t="s">
        <v>685</v>
      </c>
      <c r="E116" s="1" t="s">
        <v>475</v>
      </c>
      <c r="F116" s="10">
        <v>303575</v>
      </c>
      <c r="G116" s="10">
        <v>4850</v>
      </c>
      <c r="H116" s="10">
        <v>23898</v>
      </c>
      <c r="I116" s="10">
        <v>327473</v>
      </c>
      <c r="J116" s="1"/>
      <c r="K116" s="5"/>
    </row>
    <row r="117" spans="2:11">
      <c r="B117" s="8"/>
      <c r="C117" s="1" t="s">
        <v>687</v>
      </c>
      <c r="D117" s="1" t="s">
        <v>590</v>
      </c>
      <c r="E117" s="1" t="s">
        <v>475</v>
      </c>
      <c r="F117" s="10">
        <v>402620</v>
      </c>
      <c r="G117" s="10">
        <v>8870</v>
      </c>
      <c r="H117" s="10">
        <v>31500</v>
      </c>
      <c r="I117" s="10">
        <v>434120</v>
      </c>
      <c r="J117" s="1"/>
      <c r="K117" s="5"/>
    </row>
    <row r="118" spans="2:11">
      <c r="B118" s="8"/>
      <c r="C118" s="1" t="s">
        <v>691</v>
      </c>
      <c r="D118" s="1" t="s">
        <v>690</v>
      </c>
      <c r="E118" s="1" t="s">
        <v>475</v>
      </c>
      <c r="F118" s="10">
        <v>177630</v>
      </c>
      <c r="G118" s="10">
        <v>6480</v>
      </c>
      <c r="H118" s="10">
        <v>13692</v>
      </c>
      <c r="I118" s="10">
        <v>191322</v>
      </c>
      <c r="J118" s="1"/>
      <c r="K118" s="5"/>
    </row>
    <row r="119" spans="2:11">
      <c r="B119" s="8"/>
      <c r="C119" s="1" t="s">
        <v>695</v>
      </c>
      <c r="D119" s="1" t="s">
        <v>694</v>
      </c>
      <c r="E119" s="1" t="s">
        <v>475</v>
      </c>
      <c r="F119" s="10">
        <v>333900</v>
      </c>
      <c r="G119" s="10">
        <v>0</v>
      </c>
      <c r="H119" s="10">
        <v>26712</v>
      </c>
      <c r="I119" s="10">
        <v>360612</v>
      </c>
      <c r="J119" s="1"/>
      <c r="K119" s="5"/>
    </row>
    <row r="120" spans="2:11">
      <c r="B120" s="8"/>
      <c r="C120" s="1" t="s">
        <v>702</v>
      </c>
      <c r="D120" s="1" t="s">
        <v>590</v>
      </c>
      <c r="E120" s="1" t="s">
        <v>475</v>
      </c>
      <c r="F120" s="10">
        <v>336263</v>
      </c>
      <c r="G120" s="10">
        <v>0</v>
      </c>
      <c r="H120" s="10">
        <v>26901</v>
      </c>
      <c r="I120" s="10">
        <v>363164</v>
      </c>
      <c r="J120" s="1"/>
      <c r="K120" s="5"/>
    </row>
    <row r="121" spans="2:11">
      <c r="B121" s="8"/>
      <c r="C121" s="1" t="s">
        <v>718</v>
      </c>
      <c r="D121" s="1" t="s">
        <v>690</v>
      </c>
      <c r="E121" s="1" t="s">
        <v>475</v>
      </c>
      <c r="F121" s="10">
        <v>332291</v>
      </c>
      <c r="G121" s="10">
        <v>1728</v>
      </c>
      <c r="H121" s="10">
        <v>26445</v>
      </c>
      <c r="I121" s="10">
        <v>358736</v>
      </c>
      <c r="J121" s="1"/>
      <c r="K121" s="5"/>
    </row>
    <row r="122" spans="2:11">
      <c r="B122" s="8"/>
      <c r="C122" s="1" t="s">
        <v>723</v>
      </c>
      <c r="D122" s="1" t="s">
        <v>722</v>
      </c>
      <c r="E122" s="1" t="s">
        <v>475</v>
      </c>
      <c r="F122" s="10">
        <v>212430</v>
      </c>
      <c r="G122" s="10">
        <v>1230</v>
      </c>
      <c r="H122" s="10">
        <v>16896</v>
      </c>
      <c r="I122" s="10">
        <v>229326</v>
      </c>
      <c r="J122" s="1"/>
      <c r="K122" s="5"/>
    </row>
    <row r="123" spans="2:11">
      <c r="B123" s="8"/>
      <c r="C123" s="1" t="s">
        <v>725</v>
      </c>
      <c r="D123" s="1" t="s">
        <v>690</v>
      </c>
      <c r="E123" s="1" t="s">
        <v>475</v>
      </c>
      <c r="F123" s="10">
        <v>334950</v>
      </c>
      <c r="G123" s="10">
        <v>15750</v>
      </c>
      <c r="H123" s="10">
        <v>25536</v>
      </c>
      <c r="I123" s="10">
        <v>360486</v>
      </c>
      <c r="J123" s="1"/>
      <c r="K123" s="5"/>
    </row>
    <row r="124" spans="2:11">
      <c r="B124" s="8"/>
      <c r="C124" s="1" t="s">
        <v>726</v>
      </c>
      <c r="D124" s="1" t="s">
        <v>657</v>
      </c>
      <c r="E124" s="1" t="s">
        <v>475</v>
      </c>
      <c r="F124" s="10">
        <v>507636</v>
      </c>
      <c r="G124" s="10">
        <v>5436</v>
      </c>
      <c r="H124" s="10">
        <v>40176</v>
      </c>
      <c r="I124" s="10">
        <v>547812</v>
      </c>
      <c r="J124" s="1"/>
      <c r="K124" s="5"/>
    </row>
    <row r="125" spans="2:11">
      <c r="B125" s="8"/>
      <c r="C125" s="1" t="s">
        <v>469</v>
      </c>
      <c r="D125" s="1" t="s">
        <v>468</v>
      </c>
      <c r="E125" s="1" t="s">
        <v>470</v>
      </c>
      <c r="F125" s="10">
        <v>20860</v>
      </c>
      <c r="G125" s="10">
        <v>360</v>
      </c>
      <c r="H125" s="10">
        <v>1640</v>
      </c>
      <c r="I125" s="10">
        <v>22500</v>
      </c>
      <c r="J125" s="1"/>
      <c r="K125" s="5"/>
    </row>
    <row r="126" spans="2:11">
      <c r="B126" s="8"/>
      <c r="C126" s="1" t="s">
        <v>496</v>
      </c>
      <c r="D126" s="1" t="s">
        <v>495</v>
      </c>
      <c r="E126" s="1" t="s">
        <v>470</v>
      </c>
      <c r="F126" s="10">
        <v>387838</v>
      </c>
      <c r="G126" s="10">
        <v>0</v>
      </c>
      <c r="H126" s="10">
        <v>31027</v>
      </c>
      <c r="I126" s="10">
        <v>418865</v>
      </c>
      <c r="J126" s="1"/>
      <c r="K126" s="5"/>
    </row>
    <row r="127" spans="2:11">
      <c r="B127" s="8"/>
      <c r="C127" s="1" t="s">
        <v>506</v>
      </c>
      <c r="D127" s="1" t="s">
        <v>505</v>
      </c>
      <c r="E127" s="1" t="s">
        <v>470</v>
      </c>
      <c r="F127" s="10">
        <v>153128</v>
      </c>
      <c r="G127" s="10">
        <v>5528</v>
      </c>
      <c r="H127" s="10">
        <v>11808</v>
      </c>
      <c r="I127" s="10">
        <v>164936</v>
      </c>
      <c r="J127" s="1"/>
      <c r="K127" s="5"/>
    </row>
    <row r="128" spans="2:11">
      <c r="B128" s="8"/>
      <c r="C128" s="1" t="s">
        <v>513</v>
      </c>
      <c r="D128" s="1" t="s">
        <v>512</v>
      </c>
      <c r="E128" s="1" t="s">
        <v>470</v>
      </c>
      <c r="F128" s="10">
        <v>307496</v>
      </c>
      <c r="G128" s="10">
        <v>1496</v>
      </c>
      <c r="H128" s="10">
        <v>24480</v>
      </c>
      <c r="I128" s="10">
        <v>331976</v>
      </c>
      <c r="J128" s="1"/>
      <c r="K128" s="5"/>
    </row>
    <row r="129" spans="2:11">
      <c r="B129" s="8"/>
      <c r="C129" s="1" t="s">
        <v>523</v>
      </c>
      <c r="D129" s="1" t="s">
        <v>522</v>
      </c>
      <c r="E129" s="1" t="s">
        <v>470</v>
      </c>
      <c r="F129" s="10">
        <v>262446</v>
      </c>
      <c r="G129" s="10">
        <v>10846</v>
      </c>
      <c r="H129" s="10">
        <v>20128</v>
      </c>
      <c r="I129" s="10">
        <v>282574</v>
      </c>
      <c r="J129" s="1"/>
      <c r="K129" s="5"/>
    </row>
    <row r="130" spans="2:11">
      <c r="B130" s="8"/>
      <c r="C130" s="1" t="s">
        <v>546</v>
      </c>
      <c r="D130" s="1" t="s">
        <v>545</v>
      </c>
      <c r="E130" s="1" t="s">
        <v>470</v>
      </c>
      <c r="F130" s="10">
        <v>261264</v>
      </c>
      <c r="G130" s="10">
        <v>864</v>
      </c>
      <c r="H130" s="10">
        <v>20832</v>
      </c>
      <c r="I130" s="10">
        <v>282096</v>
      </c>
      <c r="J130" s="1"/>
      <c r="K130" s="5"/>
    </row>
    <row r="131" spans="2:11">
      <c r="B131" s="8"/>
      <c r="C131" s="1" t="s">
        <v>552</v>
      </c>
      <c r="D131" s="1" t="s">
        <v>551</v>
      </c>
      <c r="E131" s="1" t="s">
        <v>470</v>
      </c>
      <c r="F131" s="10">
        <v>399950</v>
      </c>
      <c r="G131" s="10">
        <v>10450</v>
      </c>
      <c r="H131" s="10">
        <v>31160</v>
      </c>
      <c r="I131" s="10">
        <v>431110</v>
      </c>
      <c r="J131" s="1"/>
      <c r="K131" s="5"/>
    </row>
    <row r="132" spans="2:11">
      <c r="B132" s="8"/>
      <c r="C132" s="1" t="s">
        <v>556</v>
      </c>
      <c r="D132" s="1" t="s">
        <v>555</v>
      </c>
      <c r="E132" s="1" t="s">
        <v>470</v>
      </c>
      <c r="F132" s="10">
        <v>76075</v>
      </c>
      <c r="G132" s="10">
        <v>75</v>
      </c>
      <c r="H132" s="10">
        <v>6080</v>
      </c>
      <c r="I132" s="10">
        <v>82155</v>
      </c>
      <c r="J132" s="1"/>
      <c r="K132" s="5"/>
    </row>
    <row r="133" spans="2:11">
      <c r="B133" s="8"/>
      <c r="C133" s="1" t="s">
        <v>568</v>
      </c>
      <c r="D133" s="1" t="s">
        <v>567</v>
      </c>
      <c r="E133" s="1" t="s">
        <v>470</v>
      </c>
      <c r="F133" s="10">
        <v>228620</v>
      </c>
      <c r="G133" s="10">
        <v>4620</v>
      </c>
      <c r="H133" s="10">
        <v>17920</v>
      </c>
      <c r="I133" s="10">
        <v>246540</v>
      </c>
      <c r="J133" s="1"/>
      <c r="K133" s="5"/>
    </row>
    <row r="134" spans="2:11">
      <c r="B134" s="8"/>
      <c r="C134" s="1" t="s">
        <v>575</v>
      </c>
      <c r="D134" s="1" t="s">
        <v>522</v>
      </c>
      <c r="E134" s="1" t="s">
        <v>470</v>
      </c>
      <c r="F134" s="10">
        <v>333890</v>
      </c>
      <c r="G134" s="10">
        <v>6290</v>
      </c>
      <c r="H134" s="10">
        <v>26208</v>
      </c>
      <c r="I134" s="10">
        <v>360098</v>
      </c>
      <c r="J134" s="1"/>
      <c r="K134" s="5"/>
    </row>
    <row r="135" spans="2:11">
      <c r="B135" s="8"/>
      <c r="C135" s="1" t="s">
        <v>585</v>
      </c>
      <c r="D135" s="1" t="s">
        <v>584</v>
      </c>
      <c r="E135" s="1" t="s">
        <v>470</v>
      </c>
      <c r="F135" s="10">
        <v>193726</v>
      </c>
      <c r="G135" s="10">
        <v>14976</v>
      </c>
      <c r="H135" s="10">
        <v>14300</v>
      </c>
      <c r="I135" s="10">
        <v>208026</v>
      </c>
      <c r="J135" s="1"/>
      <c r="K135" s="5"/>
    </row>
    <row r="136" spans="2:11">
      <c r="B136" s="8"/>
      <c r="C136" s="1" t="s">
        <v>589</v>
      </c>
      <c r="D136" s="1" t="s">
        <v>588</v>
      </c>
      <c r="E136" s="1" t="s">
        <v>470</v>
      </c>
      <c r="F136" s="10">
        <v>148356</v>
      </c>
      <c r="G136" s="10">
        <v>11518</v>
      </c>
      <c r="H136" s="10">
        <v>10947</v>
      </c>
      <c r="I136" s="10">
        <v>159303</v>
      </c>
      <c r="J136" s="1"/>
      <c r="K136" s="5"/>
    </row>
    <row r="137" spans="2:11">
      <c r="B137" s="8"/>
      <c r="C137" s="1" t="s">
        <v>625</v>
      </c>
      <c r="D137" s="1" t="s">
        <v>624</v>
      </c>
      <c r="E137" s="1" t="s">
        <v>470</v>
      </c>
      <c r="F137" s="10">
        <v>307440</v>
      </c>
      <c r="G137" s="10">
        <v>5040</v>
      </c>
      <c r="H137" s="10">
        <v>24192</v>
      </c>
      <c r="I137" s="10">
        <v>331632</v>
      </c>
      <c r="J137" s="1"/>
      <c r="K137" s="5"/>
    </row>
    <row r="138" spans="2:11">
      <c r="B138" s="8"/>
      <c r="C138" s="1" t="s">
        <v>635</v>
      </c>
      <c r="D138" s="1" t="s">
        <v>634</v>
      </c>
      <c r="E138" s="1" t="s">
        <v>470</v>
      </c>
      <c r="F138" s="10">
        <v>26392</v>
      </c>
      <c r="G138" s="10">
        <v>1192</v>
      </c>
      <c r="H138" s="10">
        <v>2016</v>
      </c>
      <c r="I138" s="10">
        <v>28408</v>
      </c>
      <c r="J138" s="1"/>
      <c r="K138" s="5"/>
    </row>
    <row r="139" spans="2:11">
      <c r="B139" s="8"/>
      <c r="C139" s="1" t="s">
        <v>641</v>
      </c>
      <c r="D139" s="1" t="s">
        <v>640</v>
      </c>
      <c r="E139" s="1" t="s">
        <v>470</v>
      </c>
      <c r="F139" s="10">
        <v>349440</v>
      </c>
      <c r="G139" s="10">
        <v>0</v>
      </c>
      <c r="H139" s="10">
        <v>27955</v>
      </c>
      <c r="I139" s="10">
        <v>377395</v>
      </c>
      <c r="J139" s="1"/>
      <c r="K139" s="5"/>
    </row>
    <row r="140" spans="2:11">
      <c r="B140" s="8"/>
      <c r="C140" s="1" t="s">
        <v>669</v>
      </c>
      <c r="D140" s="1" t="s">
        <v>668</v>
      </c>
      <c r="E140" s="1" t="s">
        <v>470</v>
      </c>
      <c r="F140" s="10">
        <v>233653</v>
      </c>
      <c r="G140" s="10">
        <v>11740</v>
      </c>
      <c r="H140" s="10">
        <v>17753</v>
      </c>
      <c r="I140" s="10">
        <v>251406</v>
      </c>
      <c r="J140" s="1"/>
      <c r="K140" s="5"/>
    </row>
    <row r="141" spans="2:11">
      <c r="B141" s="8"/>
      <c r="C141" s="1" t="s">
        <v>682</v>
      </c>
      <c r="D141" s="1" t="s">
        <v>681</v>
      </c>
      <c r="E141" s="1" t="s">
        <v>470</v>
      </c>
      <c r="F141" s="10">
        <v>309168</v>
      </c>
      <c r="G141" s="10">
        <v>8208</v>
      </c>
      <c r="H141" s="10">
        <v>24077</v>
      </c>
      <c r="I141" s="10">
        <v>333245</v>
      </c>
      <c r="J141" s="1"/>
      <c r="K141" s="5"/>
    </row>
    <row r="142" spans="2:11">
      <c r="B142" s="8"/>
      <c r="C142" s="1" t="s">
        <v>689</v>
      </c>
      <c r="D142" s="1" t="s">
        <v>688</v>
      </c>
      <c r="E142" s="1" t="s">
        <v>470</v>
      </c>
      <c r="F142" s="10">
        <v>59712</v>
      </c>
      <c r="G142" s="10">
        <v>512</v>
      </c>
      <c r="H142" s="10">
        <v>4736</v>
      </c>
      <c r="I142" s="10">
        <v>64448</v>
      </c>
      <c r="J142" s="1"/>
      <c r="K142" s="5"/>
    </row>
    <row r="143" spans="2:11">
      <c r="B143" s="8"/>
      <c r="C143" s="1" t="s">
        <v>693</v>
      </c>
      <c r="D143" s="1" t="s">
        <v>692</v>
      </c>
      <c r="E143" s="1" t="s">
        <v>470</v>
      </c>
      <c r="F143" s="10">
        <v>353540</v>
      </c>
      <c r="G143" s="10">
        <v>17540</v>
      </c>
      <c r="H143" s="10">
        <v>26880</v>
      </c>
      <c r="I143" s="10">
        <v>380420</v>
      </c>
      <c r="J143" s="1"/>
      <c r="K143" s="5"/>
    </row>
    <row r="144" spans="2:11">
      <c r="B144" s="8"/>
      <c r="C144" s="1" t="s">
        <v>697</v>
      </c>
      <c r="D144" s="1" t="s">
        <v>696</v>
      </c>
      <c r="E144" s="1" t="s">
        <v>470</v>
      </c>
      <c r="F144" s="10">
        <v>200135</v>
      </c>
      <c r="G144" s="10">
        <v>2535</v>
      </c>
      <c r="H144" s="10">
        <v>15808</v>
      </c>
      <c r="I144" s="10">
        <v>215943</v>
      </c>
      <c r="J144" s="1"/>
      <c r="K144" s="5"/>
    </row>
    <row r="145" spans="2:11">
      <c r="B145" s="8"/>
      <c r="C145" s="1" t="s">
        <v>705</v>
      </c>
      <c r="D145" s="1" t="s">
        <v>704</v>
      </c>
      <c r="E145" s="1" t="s">
        <v>470</v>
      </c>
      <c r="F145" s="10">
        <v>113358</v>
      </c>
      <c r="G145" s="10">
        <v>2658</v>
      </c>
      <c r="H145" s="10">
        <v>8856</v>
      </c>
      <c r="I145" s="10">
        <v>122214</v>
      </c>
      <c r="J145" s="1"/>
      <c r="K145" s="5"/>
    </row>
    <row r="146" spans="2:11" ht="14.25" thickBot="1">
      <c r="B146" s="9"/>
      <c r="C146" s="3" t="s">
        <v>717</v>
      </c>
      <c r="D146" s="3" t="s">
        <v>716</v>
      </c>
      <c r="E146" s="3" t="s">
        <v>470</v>
      </c>
      <c r="F146" s="11">
        <v>54450</v>
      </c>
      <c r="G146" s="11">
        <v>4850</v>
      </c>
      <c r="H146" s="11">
        <v>3968</v>
      </c>
      <c r="I146" s="11">
        <v>58418</v>
      </c>
      <c r="J146" s="3"/>
      <c r="K146" s="6"/>
    </row>
    <row r="147" spans="2:11" ht="15" thickTop="1" thickBot="1">
      <c r="B147" s="229" t="s">
        <v>1593</v>
      </c>
      <c r="C147" s="230"/>
      <c r="D147" s="230"/>
      <c r="E147" s="231"/>
      <c r="F147" s="16">
        <f>SUM(F4:F146)</f>
        <v>38395161</v>
      </c>
      <c r="G147" s="16">
        <f>SUM(G4:G146)</f>
        <v>891010</v>
      </c>
      <c r="H147" s="16">
        <f>SUM(H4:H146)</f>
        <v>3000334</v>
      </c>
      <c r="I147" s="16">
        <f>SUM(I4:I146)</f>
        <v>41395495</v>
      </c>
      <c r="J147" s="17"/>
      <c r="K147" s="14"/>
    </row>
    <row r="148" spans="2:11" ht="14.25" thickTop="1"/>
    <row r="150" spans="2:11">
      <c r="F150" s="23"/>
      <c r="G150" s="1" t="s">
        <v>1609</v>
      </c>
      <c r="H150" s="1" t="s">
        <v>1610</v>
      </c>
      <c r="I150" s="1" t="s">
        <v>1611</v>
      </c>
    </row>
    <row r="151" spans="2:11">
      <c r="E151">
        <v>100032</v>
      </c>
      <c r="F151" s="1" t="s">
        <v>488</v>
      </c>
      <c r="G151" s="20">
        <f t="shared" ref="G151:G157" si="0">SUMIF(E:E,F151,F:F)</f>
        <v>4236803</v>
      </c>
      <c r="H151" s="20">
        <f>SUMIF(第二営業部第一課紹介【】!E:E,F151,第二営業部第一課紹介【】!F:F)</f>
        <v>0</v>
      </c>
      <c r="I151" s="20">
        <f t="shared" ref="I151:I157" si="1">SUM(G151:H151)</f>
        <v>4236803</v>
      </c>
    </row>
    <row r="152" spans="2:11">
      <c r="E152">
        <v>100051</v>
      </c>
      <c r="F152" s="1" t="s">
        <v>475</v>
      </c>
      <c r="G152" s="20">
        <f t="shared" si="0"/>
        <v>11536972</v>
      </c>
      <c r="H152" s="20">
        <f>SUMIF(第二営業部第一課紹介【】!E:E,F152,第二営業部第一課紹介【】!F:F)</f>
        <v>372960</v>
      </c>
      <c r="I152" s="20">
        <f t="shared" si="1"/>
        <v>11909932</v>
      </c>
    </row>
    <row r="153" spans="2:11">
      <c r="E153">
        <v>100151</v>
      </c>
      <c r="F153" s="1" t="s">
        <v>464</v>
      </c>
      <c r="G153" s="20">
        <f t="shared" si="0"/>
        <v>7534192</v>
      </c>
      <c r="H153" s="20">
        <f>SUMIF(第二営業部第一課紹介【】!E:E,F153,第二営業部第一課紹介【】!F:F)</f>
        <v>300000</v>
      </c>
      <c r="I153" s="20">
        <f t="shared" si="1"/>
        <v>7834192</v>
      </c>
    </row>
    <row r="154" spans="2:11">
      <c r="E154">
        <v>100162</v>
      </c>
      <c r="F154" s="1" t="s">
        <v>467</v>
      </c>
      <c r="G154" s="20">
        <f t="shared" si="0"/>
        <v>8794769</v>
      </c>
      <c r="H154" s="20">
        <f>SUMIF(第二営業部第一課紹介【】!E:E,F154,第二営業部第一課紹介【】!F:F)</f>
        <v>93600</v>
      </c>
      <c r="I154" s="20">
        <f t="shared" si="1"/>
        <v>8888369</v>
      </c>
    </row>
    <row r="155" spans="2:11">
      <c r="E155">
        <v>100185</v>
      </c>
      <c r="F155" s="1" t="s">
        <v>470</v>
      </c>
      <c r="G155" s="20">
        <f t="shared" si="0"/>
        <v>4780937</v>
      </c>
      <c r="H155" s="20">
        <f>SUMIF(第二営業部第一課紹介【】!E:E,F155,第二営業部第一課紹介【】!F:F)</f>
        <v>230000</v>
      </c>
      <c r="I155" s="20">
        <f t="shared" si="1"/>
        <v>5010937</v>
      </c>
    </row>
    <row r="156" spans="2:11">
      <c r="E156">
        <v>100205</v>
      </c>
      <c r="F156" s="1" t="s">
        <v>485</v>
      </c>
      <c r="G156" s="20">
        <f t="shared" si="0"/>
        <v>387922</v>
      </c>
      <c r="H156" s="20">
        <f>SUMIF(第二営業部第一課紹介【】!E:E,F156,第二営業部第一課紹介【】!F:F)</f>
        <v>0</v>
      </c>
      <c r="I156" s="20">
        <f t="shared" si="1"/>
        <v>387922</v>
      </c>
    </row>
    <row r="157" spans="2:11">
      <c r="E157">
        <v>100216</v>
      </c>
      <c r="F157" s="1" t="s">
        <v>482</v>
      </c>
      <c r="G157" s="20">
        <f t="shared" si="0"/>
        <v>1123566</v>
      </c>
      <c r="H157" s="20">
        <f>SUMIF(第二営業部第一課紹介【】!E:E,F157,第二営業部第一課紹介【】!F:F)</f>
        <v>0</v>
      </c>
      <c r="I157" s="20">
        <f t="shared" si="1"/>
        <v>1123566</v>
      </c>
    </row>
    <row r="158" spans="2:11">
      <c r="F158" s="21" t="s">
        <v>1593</v>
      </c>
      <c r="G158" s="22">
        <f>SUM(G151:G157)</f>
        <v>38395161</v>
      </c>
      <c r="H158" s="22">
        <f>SUM(H151:H157)</f>
        <v>996560</v>
      </c>
      <c r="I158" s="22">
        <f>SUM(I151:I157)</f>
        <v>39391721</v>
      </c>
    </row>
  </sheetData>
  <sortState ref="B4:K146">
    <sortCondition ref="E4:E146"/>
  </sortState>
  <mergeCells count="1">
    <mergeCell ref="B147:E147"/>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9"/>
  <sheetViews>
    <sheetView workbookViewId="0">
      <selection activeCell="G45" sqref="G45"/>
    </sheetView>
  </sheetViews>
  <sheetFormatPr defaultRowHeight="13.5"/>
  <cols>
    <col min="3" max="3" width="12.375" bestFit="1" customWidth="1"/>
    <col min="4" max="4" width="20.2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15</v>
      </c>
      <c r="C2" s="12"/>
      <c r="D2" s="12"/>
      <c r="E2" s="12"/>
      <c r="F2" s="12"/>
      <c r="G2" s="12"/>
      <c r="H2" s="12"/>
      <c r="I2" s="12"/>
      <c r="J2" s="12"/>
      <c r="K2" s="14"/>
    </row>
    <row r="3" spans="2:11" ht="14.25" thickTop="1">
      <c r="B3" s="7" t="s">
        <v>1</v>
      </c>
      <c r="C3" s="2" t="s">
        <v>2</v>
      </c>
      <c r="D3" s="2" t="s">
        <v>3</v>
      </c>
      <c r="E3" s="2" t="s">
        <v>4</v>
      </c>
      <c r="F3" s="2" t="s">
        <v>5</v>
      </c>
      <c r="G3" s="2" t="s">
        <v>11</v>
      </c>
      <c r="H3" s="2" t="s">
        <v>7</v>
      </c>
      <c r="I3" s="2" t="s">
        <v>8</v>
      </c>
      <c r="J3" s="2" t="s">
        <v>9</v>
      </c>
      <c r="K3" s="4"/>
    </row>
    <row r="4" spans="2:11">
      <c r="B4" s="8"/>
      <c r="C4" s="1" t="s">
        <v>1584</v>
      </c>
      <c r="D4" s="1" t="s">
        <v>1583</v>
      </c>
      <c r="E4" s="1" t="s">
        <v>467</v>
      </c>
      <c r="F4" s="10">
        <v>93600</v>
      </c>
      <c r="G4" s="10"/>
      <c r="H4" s="10">
        <v>7488</v>
      </c>
      <c r="I4" s="10">
        <v>101088</v>
      </c>
      <c r="J4" s="1"/>
      <c r="K4" s="5"/>
    </row>
    <row r="5" spans="2:11">
      <c r="B5" s="8"/>
      <c r="C5" s="1" t="s">
        <v>1586</v>
      </c>
      <c r="D5" s="1" t="s">
        <v>1585</v>
      </c>
      <c r="E5" s="1" t="s">
        <v>464</v>
      </c>
      <c r="F5" s="10">
        <v>300000</v>
      </c>
      <c r="G5" s="10"/>
      <c r="H5" s="10">
        <v>24000</v>
      </c>
      <c r="I5" s="10">
        <v>324000</v>
      </c>
      <c r="J5" s="1"/>
      <c r="K5" s="5"/>
    </row>
    <row r="6" spans="2:11">
      <c r="B6" s="8"/>
      <c r="C6" s="1" t="s">
        <v>1588</v>
      </c>
      <c r="D6" s="1" t="s">
        <v>1587</v>
      </c>
      <c r="E6" s="1" t="s">
        <v>475</v>
      </c>
      <c r="F6" s="10">
        <v>372960</v>
      </c>
      <c r="G6" s="10"/>
      <c r="H6" s="10">
        <v>29837</v>
      </c>
      <c r="I6" s="10">
        <v>402797</v>
      </c>
      <c r="J6" s="1"/>
      <c r="K6" s="5"/>
    </row>
    <row r="7" spans="2:11" ht="14.25" thickBot="1">
      <c r="B7" s="9"/>
      <c r="C7" s="3" t="s">
        <v>1590</v>
      </c>
      <c r="D7" s="3" t="s">
        <v>1589</v>
      </c>
      <c r="E7" s="3" t="s">
        <v>470</v>
      </c>
      <c r="F7" s="11">
        <v>230000</v>
      </c>
      <c r="G7" s="11"/>
      <c r="H7" s="11">
        <v>18400</v>
      </c>
      <c r="I7" s="11">
        <v>248400</v>
      </c>
      <c r="J7" s="3"/>
      <c r="K7" s="6"/>
    </row>
    <row r="8" spans="2:11" ht="15" thickTop="1" thickBot="1">
      <c r="B8" s="229" t="s">
        <v>1593</v>
      </c>
      <c r="C8" s="230"/>
      <c r="D8" s="230"/>
      <c r="E8" s="231"/>
      <c r="F8" s="16">
        <f>SUM(F4:F7)</f>
        <v>996560</v>
      </c>
      <c r="G8" s="16">
        <f>SUM(G4:G7)</f>
        <v>0</v>
      </c>
      <c r="H8" s="16">
        <f>SUM(H4:H7)</f>
        <v>79725</v>
      </c>
      <c r="I8" s="16">
        <f>SUM(I4:I7)</f>
        <v>1076285</v>
      </c>
      <c r="J8" s="17"/>
      <c r="K8" s="14"/>
    </row>
    <row r="9" spans="2:11" ht="14.25" thickTop="1"/>
  </sheetData>
  <mergeCells count="1">
    <mergeCell ref="B8:E8"/>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K238"/>
  <sheetViews>
    <sheetView zoomScale="85" zoomScaleNormal="85" workbookViewId="0">
      <selection activeCell="A72" sqref="A72:XFD72"/>
    </sheetView>
  </sheetViews>
  <sheetFormatPr defaultRowHeight="13.5"/>
  <cols>
    <col min="3" max="3" width="32.75" bestFit="1" customWidth="1"/>
    <col min="4" max="4" width="124.125" bestFit="1" customWidth="1"/>
    <col min="6" max="6" width="15.25" bestFit="1" customWidth="1"/>
    <col min="7" max="7" width="11.5" bestFit="1" customWidth="1"/>
    <col min="8" max="8" width="17.375" bestFit="1" customWidth="1"/>
    <col min="9" max="9" width="15.25" bestFit="1" customWidth="1"/>
    <col min="10" max="10" width="11" bestFit="1" customWidth="1"/>
  </cols>
  <sheetData>
    <row r="1" spans="2:11" ht="14.25" thickBot="1"/>
    <row r="2" spans="2:11" ht="15" thickTop="1" thickBot="1">
      <c r="B2" s="15" t="s">
        <v>16</v>
      </c>
      <c r="C2" s="12"/>
      <c r="D2" s="12"/>
      <c r="E2" s="12"/>
      <c r="F2" s="12"/>
      <c r="G2" s="12"/>
      <c r="H2" s="12"/>
      <c r="I2" s="12"/>
      <c r="J2" s="12"/>
      <c r="K2" s="14"/>
    </row>
    <row r="3" spans="2:11" ht="14.25" thickTop="1">
      <c r="B3" s="7" t="s">
        <v>1</v>
      </c>
      <c r="C3" s="2" t="s">
        <v>2</v>
      </c>
      <c r="D3" s="2" t="s">
        <v>3</v>
      </c>
      <c r="E3" s="2" t="s">
        <v>4</v>
      </c>
      <c r="F3" s="2" t="s">
        <v>5</v>
      </c>
      <c r="G3" s="2" t="s">
        <v>6</v>
      </c>
      <c r="H3" s="2" t="s">
        <v>7</v>
      </c>
      <c r="I3" s="2" t="s">
        <v>8</v>
      </c>
      <c r="J3" s="2" t="s">
        <v>9</v>
      </c>
      <c r="K3" s="4"/>
    </row>
    <row r="4" spans="2:11">
      <c r="B4" s="8"/>
      <c r="C4" s="1" t="s">
        <v>886</v>
      </c>
      <c r="D4" s="1" t="s">
        <v>885</v>
      </c>
      <c r="E4" s="1" t="s">
        <v>887</v>
      </c>
      <c r="F4" s="10">
        <v>211988</v>
      </c>
      <c r="G4" s="10">
        <v>10388</v>
      </c>
      <c r="H4" s="10">
        <v>16128</v>
      </c>
      <c r="I4" s="10">
        <v>228116</v>
      </c>
      <c r="J4" s="1"/>
      <c r="K4" s="5"/>
    </row>
    <row r="5" spans="2:11">
      <c r="B5" s="8"/>
      <c r="C5" s="1" t="s">
        <v>921</v>
      </c>
      <c r="D5" s="1" t="s">
        <v>920</v>
      </c>
      <c r="E5" s="1" t="s">
        <v>887</v>
      </c>
      <c r="F5" s="10">
        <v>424344</v>
      </c>
      <c r="G5" s="10">
        <v>5456</v>
      </c>
      <c r="H5" s="10">
        <v>33511</v>
      </c>
      <c r="I5" s="10">
        <v>457855</v>
      </c>
      <c r="J5" s="1"/>
      <c r="K5" s="5"/>
    </row>
    <row r="6" spans="2:11">
      <c r="B6" s="8"/>
      <c r="C6" s="38" t="s">
        <v>763</v>
      </c>
      <c r="D6" s="1" t="s">
        <v>762</v>
      </c>
      <c r="E6" s="1" t="s">
        <v>764</v>
      </c>
      <c r="F6" s="10">
        <v>288460</v>
      </c>
      <c r="G6" s="10">
        <v>10360</v>
      </c>
      <c r="H6" s="10">
        <v>22248</v>
      </c>
      <c r="I6" s="10">
        <v>310708</v>
      </c>
      <c r="J6" s="1"/>
      <c r="K6" s="5"/>
    </row>
    <row r="7" spans="2:11">
      <c r="B7" s="8"/>
      <c r="C7" s="38" t="s">
        <v>766</v>
      </c>
      <c r="D7" s="1" t="s">
        <v>765</v>
      </c>
      <c r="E7" s="1" t="s">
        <v>764</v>
      </c>
      <c r="F7" s="10">
        <v>527840</v>
      </c>
      <c r="G7" s="10">
        <v>15640</v>
      </c>
      <c r="H7" s="10">
        <v>40976</v>
      </c>
      <c r="I7" s="10">
        <v>568816</v>
      </c>
      <c r="J7" s="1"/>
      <c r="K7" s="5"/>
    </row>
    <row r="8" spans="2:11">
      <c r="B8" s="8"/>
      <c r="C8" s="38" t="s">
        <v>785</v>
      </c>
      <c r="D8" s="1" t="s">
        <v>784</v>
      </c>
      <c r="E8" s="1" t="s">
        <v>764</v>
      </c>
      <c r="F8" s="10">
        <v>133825</v>
      </c>
      <c r="G8" s="10">
        <v>-1800</v>
      </c>
      <c r="H8" s="10">
        <v>10850</v>
      </c>
      <c r="I8" s="10">
        <v>144675</v>
      </c>
      <c r="J8" s="1"/>
      <c r="K8" s="5"/>
    </row>
    <row r="9" spans="2:11">
      <c r="B9" s="8"/>
      <c r="C9" s="38" t="s">
        <v>793</v>
      </c>
      <c r="D9" s="1" t="s">
        <v>792</v>
      </c>
      <c r="E9" s="1" t="s">
        <v>764</v>
      </c>
      <c r="F9" s="10">
        <v>148000</v>
      </c>
      <c r="G9" s="10">
        <v>0</v>
      </c>
      <c r="H9" s="10">
        <v>11840</v>
      </c>
      <c r="I9" s="10">
        <v>159840</v>
      </c>
      <c r="J9" s="1"/>
      <c r="K9" s="5"/>
    </row>
    <row r="10" spans="2:11">
      <c r="B10" s="8"/>
      <c r="C10" s="38" t="s">
        <v>827</v>
      </c>
      <c r="D10" s="1" t="s">
        <v>826</v>
      </c>
      <c r="E10" s="1" t="s">
        <v>764</v>
      </c>
      <c r="F10" s="10">
        <v>234450</v>
      </c>
      <c r="G10" s="10">
        <v>-1800</v>
      </c>
      <c r="H10" s="10">
        <v>18900</v>
      </c>
      <c r="I10" s="10">
        <v>253350</v>
      </c>
      <c r="J10" s="1"/>
      <c r="K10" s="5"/>
    </row>
    <row r="11" spans="2:11">
      <c r="B11" s="8"/>
      <c r="C11" s="38" t="s">
        <v>834</v>
      </c>
      <c r="D11" s="1" t="s">
        <v>833</v>
      </c>
      <c r="E11" s="1" t="s">
        <v>764</v>
      </c>
      <c r="F11" s="10">
        <v>419976</v>
      </c>
      <c r="G11" s="10">
        <v>24776</v>
      </c>
      <c r="H11" s="10">
        <v>31616</v>
      </c>
      <c r="I11" s="10">
        <v>451592</v>
      </c>
      <c r="J11" s="1"/>
      <c r="K11" s="5"/>
    </row>
    <row r="12" spans="2:11">
      <c r="B12" s="8"/>
      <c r="C12" s="38" t="s">
        <v>901</v>
      </c>
      <c r="D12" s="1" t="s">
        <v>900</v>
      </c>
      <c r="E12" s="1" t="s">
        <v>764</v>
      </c>
      <c r="F12" s="10">
        <v>15300</v>
      </c>
      <c r="G12" s="10">
        <v>0</v>
      </c>
      <c r="H12" s="10">
        <v>1224</v>
      </c>
      <c r="I12" s="10">
        <v>16524</v>
      </c>
      <c r="J12" s="1"/>
      <c r="K12" s="5"/>
    </row>
    <row r="13" spans="2:11" s="101" customFormat="1">
      <c r="B13" s="116"/>
      <c r="C13" s="38" t="s">
        <v>957</v>
      </c>
      <c r="D13" s="38" t="s">
        <v>956</v>
      </c>
      <c r="E13" s="38" t="s">
        <v>764</v>
      </c>
      <c r="F13" s="188">
        <v>367700</v>
      </c>
      <c r="G13" s="188">
        <v>9050</v>
      </c>
      <c r="H13" s="188">
        <v>28692</v>
      </c>
      <c r="I13" s="188">
        <v>396392</v>
      </c>
      <c r="J13" s="38"/>
      <c r="K13" s="117"/>
    </row>
    <row r="14" spans="2:11">
      <c r="B14" s="8"/>
      <c r="C14" s="38" t="s">
        <v>988</v>
      </c>
      <c r="D14" s="1" t="s">
        <v>987</v>
      </c>
      <c r="E14" s="1" t="s">
        <v>764</v>
      </c>
      <c r="F14" s="10">
        <v>275840</v>
      </c>
      <c r="G14" s="10">
        <v>7040</v>
      </c>
      <c r="H14" s="10">
        <v>21504</v>
      </c>
      <c r="I14" s="10">
        <v>297344</v>
      </c>
      <c r="J14" s="1"/>
      <c r="K14" s="5"/>
    </row>
    <row r="15" spans="2:11">
      <c r="B15" s="8"/>
      <c r="C15" s="38" t="s">
        <v>1020</v>
      </c>
      <c r="D15" s="1" t="s">
        <v>1019</v>
      </c>
      <c r="E15" s="1" t="s">
        <v>764</v>
      </c>
      <c r="F15" s="10">
        <v>496000</v>
      </c>
      <c r="G15" s="10">
        <v>0</v>
      </c>
      <c r="H15" s="10">
        <v>39680</v>
      </c>
      <c r="I15" s="10">
        <v>535680</v>
      </c>
      <c r="J15" s="1"/>
      <c r="K15" s="5"/>
    </row>
    <row r="16" spans="2:11">
      <c r="B16" s="8"/>
      <c r="C16" s="38" t="s">
        <v>1036</v>
      </c>
      <c r="D16" s="1" t="s">
        <v>1035</v>
      </c>
      <c r="E16" s="1" t="s">
        <v>764</v>
      </c>
      <c r="F16" s="10">
        <v>94500</v>
      </c>
      <c r="G16" s="10">
        <v>0</v>
      </c>
      <c r="H16" s="10">
        <v>7560</v>
      </c>
      <c r="I16" s="10">
        <v>102060</v>
      </c>
      <c r="J16" s="1"/>
      <c r="K16" s="5"/>
    </row>
    <row r="17" spans="2:11">
      <c r="B17" s="8"/>
      <c r="C17" s="38" t="s">
        <v>1078</v>
      </c>
      <c r="D17" s="1" t="s">
        <v>748</v>
      </c>
      <c r="E17" s="1" t="s">
        <v>764</v>
      </c>
      <c r="F17" s="10">
        <v>351030</v>
      </c>
      <c r="G17" s="10">
        <v>11280</v>
      </c>
      <c r="H17" s="10">
        <v>27180</v>
      </c>
      <c r="I17" s="10">
        <v>378210</v>
      </c>
      <c r="J17" s="1"/>
      <c r="K17" s="5"/>
    </row>
    <row r="18" spans="2:11">
      <c r="B18" s="8"/>
      <c r="C18" s="38" t="s">
        <v>1036</v>
      </c>
      <c r="D18" s="1" t="s">
        <v>1645</v>
      </c>
      <c r="E18" s="1" t="s">
        <v>764</v>
      </c>
      <c r="F18" s="10">
        <v>73308</v>
      </c>
      <c r="G18" s="10">
        <v>3308</v>
      </c>
      <c r="H18" s="10">
        <v>5600</v>
      </c>
      <c r="I18" s="10">
        <v>78908</v>
      </c>
      <c r="J18" s="1"/>
      <c r="K18" s="5"/>
    </row>
    <row r="19" spans="2:11">
      <c r="B19" s="8"/>
      <c r="C19" s="1" t="s">
        <v>728</v>
      </c>
      <c r="D19" s="1" t="s">
        <v>727</v>
      </c>
      <c r="E19" s="1" t="s">
        <v>729</v>
      </c>
      <c r="F19" s="10">
        <v>144538</v>
      </c>
      <c r="G19" s="10">
        <v>0</v>
      </c>
      <c r="H19" s="10">
        <v>11563</v>
      </c>
      <c r="I19" s="10">
        <v>156101</v>
      </c>
      <c r="J19" s="1"/>
      <c r="K19" s="5"/>
    </row>
    <row r="20" spans="2:11">
      <c r="B20" s="8"/>
      <c r="C20" s="1" t="s">
        <v>734</v>
      </c>
      <c r="D20" s="1" t="s">
        <v>733</v>
      </c>
      <c r="E20" s="1" t="s">
        <v>729</v>
      </c>
      <c r="F20" s="10">
        <v>129414</v>
      </c>
      <c r="G20" s="10">
        <v>12864</v>
      </c>
      <c r="H20" s="10">
        <v>9324</v>
      </c>
      <c r="I20" s="10">
        <v>138738</v>
      </c>
      <c r="J20" s="1"/>
      <c r="K20" s="5"/>
    </row>
    <row r="21" spans="2:11">
      <c r="B21" s="8"/>
      <c r="C21" s="1" t="s">
        <v>757</v>
      </c>
      <c r="D21" s="1" t="s">
        <v>756</v>
      </c>
      <c r="E21" s="1" t="s">
        <v>729</v>
      </c>
      <c r="F21" s="10">
        <v>211455</v>
      </c>
      <c r="G21" s="10">
        <v>6180</v>
      </c>
      <c r="H21" s="10">
        <v>16422</v>
      </c>
      <c r="I21" s="10">
        <v>227877</v>
      </c>
      <c r="J21" s="1"/>
      <c r="K21" s="5"/>
    </row>
    <row r="22" spans="2:11">
      <c r="B22" s="8"/>
      <c r="C22" s="1" t="s">
        <v>768</v>
      </c>
      <c r="D22" s="1" t="s">
        <v>767</v>
      </c>
      <c r="E22" s="1" t="s">
        <v>729</v>
      </c>
      <c r="F22" s="10">
        <v>202440</v>
      </c>
      <c r="G22" s="10">
        <v>840</v>
      </c>
      <c r="H22" s="10">
        <v>16128</v>
      </c>
      <c r="I22" s="10">
        <v>218568</v>
      </c>
      <c r="J22" s="1"/>
      <c r="K22" s="5"/>
    </row>
    <row r="23" spans="2:11">
      <c r="B23" s="8"/>
      <c r="C23" s="1" t="s">
        <v>776</v>
      </c>
      <c r="D23" s="1" t="s">
        <v>775</v>
      </c>
      <c r="E23" s="1" t="s">
        <v>729</v>
      </c>
      <c r="F23" s="10">
        <v>136500</v>
      </c>
      <c r="G23" s="10">
        <v>0</v>
      </c>
      <c r="H23" s="10">
        <v>10920</v>
      </c>
      <c r="I23" s="10">
        <v>147420</v>
      </c>
      <c r="J23" s="1"/>
      <c r="K23" s="5"/>
    </row>
    <row r="24" spans="2:11">
      <c r="B24" s="8"/>
      <c r="C24" s="1" t="s">
        <v>780</v>
      </c>
      <c r="D24" s="1" t="s">
        <v>779</v>
      </c>
      <c r="E24" s="1" t="s">
        <v>729</v>
      </c>
      <c r="F24" s="10">
        <v>45694</v>
      </c>
      <c r="G24" s="10">
        <v>4068</v>
      </c>
      <c r="H24" s="10">
        <v>3330</v>
      </c>
      <c r="I24" s="10">
        <v>49024</v>
      </c>
      <c r="J24" s="1"/>
      <c r="K24" s="5"/>
    </row>
    <row r="25" spans="2:11">
      <c r="B25" s="8"/>
      <c r="C25" s="1" t="s">
        <v>805</v>
      </c>
      <c r="D25" s="1" t="s">
        <v>804</v>
      </c>
      <c r="E25" s="1" t="s">
        <v>729</v>
      </c>
      <c r="F25" s="10">
        <v>269416</v>
      </c>
      <c r="G25" s="10">
        <v>5040</v>
      </c>
      <c r="H25" s="10">
        <v>21150</v>
      </c>
      <c r="I25" s="10">
        <v>290566</v>
      </c>
      <c r="J25" s="1"/>
      <c r="K25" s="5"/>
    </row>
    <row r="26" spans="2:11">
      <c r="B26" s="8"/>
      <c r="C26" s="1" t="s">
        <v>829</v>
      </c>
      <c r="D26" s="1" t="s">
        <v>828</v>
      </c>
      <c r="E26" s="1" t="s">
        <v>729</v>
      </c>
      <c r="F26" s="10">
        <v>378760</v>
      </c>
      <c r="G26" s="10">
        <v>11560</v>
      </c>
      <c r="H26" s="10">
        <v>29376</v>
      </c>
      <c r="I26" s="10">
        <v>408136</v>
      </c>
      <c r="J26" s="1"/>
      <c r="K26" s="5"/>
    </row>
    <row r="27" spans="2:11">
      <c r="B27" s="8"/>
      <c r="C27" s="1" t="s">
        <v>839</v>
      </c>
      <c r="D27" s="1" t="s">
        <v>631</v>
      </c>
      <c r="E27" s="1" t="s">
        <v>729</v>
      </c>
      <c r="F27" s="10">
        <v>17875</v>
      </c>
      <c r="G27" s="10">
        <v>762</v>
      </c>
      <c r="H27" s="10">
        <v>1369</v>
      </c>
      <c r="I27" s="10">
        <v>19244</v>
      </c>
      <c r="J27" s="1"/>
      <c r="K27" s="5"/>
    </row>
    <row r="28" spans="2:11">
      <c r="B28" s="8"/>
      <c r="C28" s="1" t="s">
        <v>841</v>
      </c>
      <c r="D28" s="1" t="s">
        <v>840</v>
      </c>
      <c r="E28" s="1" t="s">
        <v>729</v>
      </c>
      <c r="F28" s="10">
        <v>48222</v>
      </c>
      <c r="G28" s="10">
        <v>2322</v>
      </c>
      <c r="H28" s="10">
        <v>3672</v>
      </c>
      <c r="I28" s="10">
        <v>51894</v>
      </c>
      <c r="J28" s="1"/>
      <c r="K28" s="5"/>
    </row>
    <row r="29" spans="2:11">
      <c r="B29" s="8"/>
      <c r="C29" s="1" t="s">
        <v>846</v>
      </c>
      <c r="D29" s="1" t="s">
        <v>823</v>
      </c>
      <c r="E29" s="1" t="s">
        <v>729</v>
      </c>
      <c r="F29" s="10">
        <v>243558</v>
      </c>
      <c r="G29" s="10">
        <v>6408</v>
      </c>
      <c r="H29" s="10">
        <v>18972</v>
      </c>
      <c r="I29" s="10">
        <v>262530</v>
      </c>
      <c r="J29" s="1"/>
      <c r="K29" s="5"/>
    </row>
    <row r="30" spans="2:11">
      <c r="B30" s="8"/>
      <c r="C30" s="1" t="s">
        <v>863</v>
      </c>
      <c r="D30" s="1" t="s">
        <v>750</v>
      </c>
      <c r="E30" s="1" t="s">
        <v>729</v>
      </c>
      <c r="F30" s="10">
        <v>333124</v>
      </c>
      <c r="G30" s="10">
        <v>2964</v>
      </c>
      <c r="H30" s="10">
        <v>26413</v>
      </c>
      <c r="I30" s="10">
        <v>359537</v>
      </c>
      <c r="J30" s="1"/>
      <c r="K30" s="5"/>
    </row>
    <row r="31" spans="2:11">
      <c r="B31" s="8"/>
      <c r="C31" s="1" t="s">
        <v>892</v>
      </c>
      <c r="D31" s="1" t="s">
        <v>891</v>
      </c>
      <c r="E31" s="1" t="s">
        <v>729</v>
      </c>
      <c r="F31" s="10">
        <v>378530</v>
      </c>
      <c r="G31" s="10">
        <v>23280</v>
      </c>
      <c r="H31" s="10">
        <v>28420</v>
      </c>
      <c r="I31" s="10">
        <v>406950</v>
      </c>
      <c r="J31" s="1"/>
      <c r="K31" s="5"/>
    </row>
    <row r="32" spans="2:11">
      <c r="B32" s="8"/>
      <c r="C32" s="1" t="s">
        <v>898</v>
      </c>
      <c r="D32" s="1" t="s">
        <v>897</v>
      </c>
      <c r="E32" s="1" t="s">
        <v>729</v>
      </c>
      <c r="F32" s="10">
        <v>302820</v>
      </c>
      <c r="G32" s="10">
        <v>14820</v>
      </c>
      <c r="H32" s="10">
        <v>23040</v>
      </c>
      <c r="I32" s="10">
        <v>325860</v>
      </c>
      <c r="J32" s="1"/>
      <c r="K32" s="5"/>
    </row>
    <row r="33" spans="2:11">
      <c r="B33" s="8"/>
      <c r="C33" s="1" t="s">
        <v>941</v>
      </c>
      <c r="D33" s="1" t="s">
        <v>804</v>
      </c>
      <c r="E33" s="1" t="s">
        <v>729</v>
      </c>
      <c r="F33" s="10">
        <v>339273</v>
      </c>
      <c r="G33" s="10">
        <v>3740</v>
      </c>
      <c r="H33" s="10">
        <v>26843</v>
      </c>
      <c r="I33" s="10">
        <v>366116</v>
      </c>
      <c r="J33" s="1"/>
      <c r="K33" s="5"/>
    </row>
    <row r="34" spans="2:11">
      <c r="B34" s="8"/>
      <c r="C34" s="1" t="s">
        <v>953</v>
      </c>
      <c r="D34" s="1" t="s">
        <v>952</v>
      </c>
      <c r="E34" s="1" t="s">
        <v>729</v>
      </c>
      <c r="F34" s="10">
        <v>320400</v>
      </c>
      <c r="G34" s="10">
        <v>400</v>
      </c>
      <c r="H34" s="10">
        <v>25600</v>
      </c>
      <c r="I34" s="10">
        <v>346000</v>
      </c>
      <c r="J34" s="1"/>
      <c r="K34" s="5"/>
    </row>
    <row r="35" spans="2:11">
      <c r="B35" s="8"/>
      <c r="C35" s="1" t="s">
        <v>969</v>
      </c>
      <c r="D35" s="1" t="s">
        <v>968</v>
      </c>
      <c r="E35" s="1" t="s">
        <v>729</v>
      </c>
      <c r="F35" s="10">
        <v>319648</v>
      </c>
      <c r="G35" s="10">
        <v>6048</v>
      </c>
      <c r="H35" s="10">
        <v>25088</v>
      </c>
      <c r="I35" s="10">
        <v>344736</v>
      </c>
      <c r="J35" s="1"/>
      <c r="K35" s="5"/>
    </row>
    <row r="36" spans="2:11">
      <c r="B36" s="8"/>
      <c r="C36" s="1" t="s">
        <v>970</v>
      </c>
      <c r="D36" s="1" t="s">
        <v>727</v>
      </c>
      <c r="E36" s="1" t="s">
        <v>729</v>
      </c>
      <c r="F36" s="10">
        <v>479189</v>
      </c>
      <c r="G36" s="10">
        <v>7020</v>
      </c>
      <c r="H36" s="10">
        <v>37774</v>
      </c>
      <c r="I36" s="10">
        <v>516963</v>
      </c>
      <c r="J36" s="1"/>
      <c r="K36" s="5"/>
    </row>
    <row r="37" spans="2:11">
      <c r="B37" s="8"/>
      <c r="C37" s="1" t="s">
        <v>977</v>
      </c>
      <c r="D37" s="1" t="s">
        <v>976</v>
      </c>
      <c r="E37" s="1" t="s">
        <v>729</v>
      </c>
      <c r="F37" s="10">
        <v>367240</v>
      </c>
      <c r="G37" s="10">
        <v>14440</v>
      </c>
      <c r="H37" s="10">
        <v>28224</v>
      </c>
      <c r="I37" s="10">
        <v>395464</v>
      </c>
      <c r="J37" s="1"/>
      <c r="K37" s="5"/>
    </row>
    <row r="38" spans="2:11">
      <c r="B38" s="8"/>
      <c r="C38" s="1" t="s">
        <v>992</v>
      </c>
      <c r="D38" s="1" t="s">
        <v>991</v>
      </c>
      <c r="E38" s="1" t="s">
        <v>729</v>
      </c>
      <c r="F38" s="10">
        <v>113310</v>
      </c>
      <c r="G38" s="10">
        <v>18810</v>
      </c>
      <c r="H38" s="10">
        <v>7560</v>
      </c>
      <c r="I38" s="10">
        <v>120870</v>
      </c>
      <c r="J38" s="1"/>
      <c r="K38" s="5"/>
    </row>
    <row r="39" spans="2:11">
      <c r="B39" s="8"/>
      <c r="C39" s="1" t="s">
        <v>994</v>
      </c>
      <c r="D39" s="1" t="s">
        <v>993</v>
      </c>
      <c r="E39" s="1" t="s">
        <v>729</v>
      </c>
      <c r="F39" s="10">
        <v>505494</v>
      </c>
      <c r="G39" s="10">
        <v>10700</v>
      </c>
      <c r="H39" s="10">
        <v>39584</v>
      </c>
      <c r="I39" s="10">
        <v>545078</v>
      </c>
      <c r="J39" s="1"/>
      <c r="K39" s="5"/>
    </row>
    <row r="40" spans="2:11">
      <c r="B40" s="8"/>
      <c r="C40" s="1" t="s">
        <v>996</v>
      </c>
      <c r="D40" s="1" t="s">
        <v>995</v>
      </c>
      <c r="E40" s="1" t="s">
        <v>729</v>
      </c>
      <c r="F40" s="10">
        <v>132540</v>
      </c>
      <c r="G40" s="10">
        <v>5440</v>
      </c>
      <c r="H40" s="10">
        <v>10168</v>
      </c>
      <c r="I40" s="10">
        <v>142708</v>
      </c>
      <c r="J40" s="1"/>
      <c r="K40" s="5"/>
    </row>
    <row r="41" spans="2:11">
      <c r="B41" s="8"/>
      <c r="C41" s="1" t="s">
        <v>998</v>
      </c>
      <c r="D41" s="1" t="s">
        <v>997</v>
      </c>
      <c r="E41" s="1" t="s">
        <v>729</v>
      </c>
      <c r="F41" s="10">
        <v>248908</v>
      </c>
      <c r="G41" s="10">
        <v>15808</v>
      </c>
      <c r="H41" s="10">
        <v>18648</v>
      </c>
      <c r="I41" s="10">
        <v>267556</v>
      </c>
      <c r="J41" s="1"/>
      <c r="K41" s="5"/>
    </row>
    <row r="42" spans="2:11">
      <c r="B42" s="8"/>
      <c r="C42" s="1" t="s">
        <v>999</v>
      </c>
      <c r="D42" s="1" t="s">
        <v>995</v>
      </c>
      <c r="E42" s="1" t="s">
        <v>729</v>
      </c>
      <c r="F42" s="10">
        <v>435178</v>
      </c>
      <c r="G42" s="10">
        <v>17040</v>
      </c>
      <c r="H42" s="10">
        <v>33451</v>
      </c>
      <c r="I42" s="10">
        <v>468629</v>
      </c>
      <c r="J42" s="1"/>
      <c r="K42" s="5"/>
    </row>
    <row r="43" spans="2:11">
      <c r="B43" s="8"/>
      <c r="C43" s="1" t="s">
        <v>1009</v>
      </c>
      <c r="D43" s="1" t="s">
        <v>1008</v>
      </c>
      <c r="E43" s="1" t="s">
        <v>729</v>
      </c>
      <c r="F43" s="10">
        <v>46200</v>
      </c>
      <c r="G43" s="10">
        <v>0</v>
      </c>
      <c r="H43" s="10">
        <v>3696</v>
      </c>
      <c r="I43" s="10">
        <v>49896</v>
      </c>
      <c r="J43" s="1"/>
      <c r="K43" s="5"/>
    </row>
    <row r="44" spans="2:11">
      <c r="B44" s="8"/>
      <c r="C44" s="1" t="s">
        <v>1011</v>
      </c>
      <c r="D44" s="1" t="s">
        <v>1010</v>
      </c>
      <c r="E44" s="1" t="s">
        <v>729</v>
      </c>
      <c r="F44" s="10">
        <v>441820</v>
      </c>
      <c r="G44" s="10">
        <v>11720</v>
      </c>
      <c r="H44" s="10">
        <v>34408</v>
      </c>
      <c r="I44" s="10">
        <v>476228</v>
      </c>
      <c r="J44" s="1"/>
      <c r="K44" s="5"/>
    </row>
    <row r="45" spans="2:11">
      <c r="B45" s="8"/>
      <c r="C45" s="1" t="s">
        <v>1013</v>
      </c>
      <c r="D45" s="1" t="s">
        <v>1012</v>
      </c>
      <c r="E45" s="1" t="s">
        <v>729</v>
      </c>
      <c r="F45" s="10">
        <v>227784</v>
      </c>
      <c r="G45" s="10">
        <v>4584</v>
      </c>
      <c r="H45" s="10">
        <v>17856</v>
      </c>
      <c r="I45" s="10">
        <v>245640</v>
      </c>
      <c r="J45" s="1"/>
      <c r="K45" s="5"/>
    </row>
    <row r="46" spans="2:11">
      <c r="B46" s="8"/>
      <c r="C46" s="1" t="s">
        <v>1016</v>
      </c>
      <c r="D46" s="1" t="s">
        <v>1015</v>
      </c>
      <c r="E46" s="1" t="s">
        <v>729</v>
      </c>
      <c r="F46" s="10">
        <v>352800</v>
      </c>
      <c r="G46" s="10">
        <v>0</v>
      </c>
      <c r="H46" s="10">
        <v>28224</v>
      </c>
      <c r="I46" s="10">
        <v>381024</v>
      </c>
      <c r="J46" s="1"/>
      <c r="K46" s="5"/>
    </row>
    <row r="47" spans="2:11">
      <c r="B47" s="8"/>
      <c r="C47" s="1" t="s">
        <v>1021</v>
      </c>
      <c r="D47" s="1" t="s">
        <v>995</v>
      </c>
      <c r="E47" s="1" t="s">
        <v>729</v>
      </c>
      <c r="F47" s="10">
        <v>420843</v>
      </c>
      <c r="G47" s="10">
        <v>17280</v>
      </c>
      <c r="H47" s="10">
        <v>32285</v>
      </c>
      <c r="I47" s="10">
        <v>453128</v>
      </c>
      <c r="J47" s="1"/>
      <c r="K47" s="5"/>
    </row>
    <row r="48" spans="2:11">
      <c r="B48" s="8"/>
      <c r="C48" s="1" t="s">
        <v>1026</v>
      </c>
      <c r="D48" s="1" t="s">
        <v>1025</v>
      </c>
      <c r="E48" s="1" t="s">
        <v>729</v>
      </c>
      <c r="F48" s="10">
        <v>251922</v>
      </c>
      <c r="G48" s="10">
        <v>10122</v>
      </c>
      <c r="H48" s="10">
        <v>19344</v>
      </c>
      <c r="I48" s="10">
        <v>271266</v>
      </c>
      <c r="J48" s="1"/>
      <c r="K48" s="5"/>
    </row>
    <row r="49" spans="2:11">
      <c r="B49" s="8"/>
      <c r="C49" s="1" t="s">
        <v>1028</v>
      </c>
      <c r="D49" s="1" t="s">
        <v>1027</v>
      </c>
      <c r="E49" s="1" t="s">
        <v>729</v>
      </c>
      <c r="F49" s="10">
        <v>101063</v>
      </c>
      <c r="G49" s="10">
        <v>0</v>
      </c>
      <c r="H49" s="10">
        <v>8085</v>
      </c>
      <c r="I49" s="10">
        <v>109148</v>
      </c>
      <c r="J49" s="1"/>
      <c r="K49" s="5"/>
    </row>
    <row r="50" spans="2:11">
      <c r="B50" s="8"/>
      <c r="C50" s="1" t="s">
        <v>1054</v>
      </c>
      <c r="D50" s="1" t="s">
        <v>976</v>
      </c>
      <c r="E50" s="1" t="s">
        <v>729</v>
      </c>
      <c r="F50" s="10">
        <v>522480</v>
      </c>
      <c r="G50" s="10">
        <v>18480</v>
      </c>
      <c r="H50" s="10">
        <v>40320</v>
      </c>
      <c r="I50" s="10">
        <v>562800</v>
      </c>
      <c r="J50" s="1"/>
      <c r="K50" s="5"/>
    </row>
    <row r="51" spans="2:11">
      <c r="B51" s="8"/>
      <c r="C51" s="1" t="s">
        <v>1057</v>
      </c>
      <c r="D51" s="1" t="s">
        <v>995</v>
      </c>
      <c r="E51" s="1" t="s">
        <v>729</v>
      </c>
      <c r="F51" s="10">
        <v>297640</v>
      </c>
      <c r="G51" s="10">
        <v>6240</v>
      </c>
      <c r="H51" s="10">
        <v>23312</v>
      </c>
      <c r="I51" s="10">
        <v>320952</v>
      </c>
      <c r="J51" s="1"/>
      <c r="K51" s="5"/>
    </row>
    <row r="52" spans="2:11">
      <c r="B52" s="8"/>
      <c r="C52" s="1" t="s">
        <v>1062</v>
      </c>
      <c r="D52" s="1" t="s">
        <v>995</v>
      </c>
      <c r="E52" s="1" t="s">
        <v>729</v>
      </c>
      <c r="F52" s="10">
        <v>303796</v>
      </c>
      <c r="G52" s="10">
        <v>11408</v>
      </c>
      <c r="H52" s="10">
        <v>23391</v>
      </c>
      <c r="I52" s="10">
        <v>327187</v>
      </c>
      <c r="J52" s="1"/>
      <c r="K52" s="5"/>
    </row>
    <row r="53" spans="2:11">
      <c r="B53" s="8"/>
      <c r="C53" s="1" t="s">
        <v>1069</v>
      </c>
      <c r="D53" s="1" t="s">
        <v>1068</v>
      </c>
      <c r="E53" s="1" t="s">
        <v>729</v>
      </c>
      <c r="F53" s="10">
        <v>308640</v>
      </c>
      <c r="G53" s="10">
        <v>6240</v>
      </c>
      <c r="H53" s="10">
        <v>24192</v>
      </c>
      <c r="I53" s="10">
        <v>332832</v>
      </c>
      <c r="J53" s="1"/>
      <c r="K53" s="5"/>
    </row>
    <row r="54" spans="2:11">
      <c r="B54" s="8"/>
      <c r="C54" s="1" t="s">
        <v>1070</v>
      </c>
      <c r="D54" s="1" t="s">
        <v>897</v>
      </c>
      <c r="E54" s="1" t="s">
        <v>729</v>
      </c>
      <c r="F54" s="10">
        <v>338314</v>
      </c>
      <c r="G54" s="10">
        <v>14314</v>
      </c>
      <c r="H54" s="10">
        <v>25920</v>
      </c>
      <c r="I54" s="10">
        <v>364234</v>
      </c>
      <c r="J54" s="1"/>
      <c r="K54" s="5"/>
    </row>
    <row r="55" spans="2:11">
      <c r="B55" s="8"/>
      <c r="C55" s="1" t="s">
        <v>1072</v>
      </c>
      <c r="D55" s="1" t="s">
        <v>1071</v>
      </c>
      <c r="E55" s="1" t="s">
        <v>729</v>
      </c>
      <c r="F55" s="10">
        <v>307200</v>
      </c>
      <c r="G55" s="10">
        <v>0</v>
      </c>
      <c r="H55" s="10">
        <v>24576</v>
      </c>
      <c r="I55" s="10">
        <v>331776</v>
      </c>
      <c r="J55" s="1"/>
      <c r="K55" s="5"/>
    </row>
    <row r="56" spans="2:11">
      <c r="B56" s="8"/>
      <c r="C56" s="1" t="s">
        <v>895</v>
      </c>
      <c r="D56" s="1" t="s">
        <v>894</v>
      </c>
      <c r="E56" s="1" t="s">
        <v>896</v>
      </c>
      <c r="F56" s="10">
        <v>306984</v>
      </c>
      <c r="G56" s="10">
        <v>9384</v>
      </c>
      <c r="H56" s="10">
        <v>23808</v>
      </c>
      <c r="I56" s="10">
        <v>330792</v>
      </c>
      <c r="J56" s="1"/>
      <c r="K56" s="5"/>
    </row>
    <row r="57" spans="2:11">
      <c r="B57" s="8"/>
      <c r="C57" s="1" t="s">
        <v>932</v>
      </c>
      <c r="D57" s="1" t="s">
        <v>931</v>
      </c>
      <c r="E57" s="1" t="s">
        <v>896</v>
      </c>
      <c r="F57" s="10">
        <v>402118</v>
      </c>
      <c r="G57" s="10">
        <v>7718</v>
      </c>
      <c r="H57" s="10">
        <v>31552</v>
      </c>
      <c r="I57" s="10">
        <v>433670</v>
      </c>
      <c r="J57" s="1"/>
      <c r="K57" s="5"/>
    </row>
    <row r="58" spans="2:11">
      <c r="B58" s="8"/>
      <c r="C58" s="1" t="s">
        <v>1059</v>
      </c>
      <c r="D58" s="1" t="s">
        <v>1058</v>
      </c>
      <c r="E58" s="1" t="s">
        <v>896</v>
      </c>
      <c r="F58" s="10">
        <v>274838</v>
      </c>
      <c r="G58" s="10">
        <v>30888</v>
      </c>
      <c r="H58" s="10">
        <v>19516</v>
      </c>
      <c r="I58" s="10">
        <v>294354</v>
      </c>
      <c r="J58" s="1"/>
      <c r="K58" s="5"/>
    </row>
    <row r="59" spans="2:11">
      <c r="B59" s="8"/>
      <c r="C59" s="1" t="s">
        <v>771</v>
      </c>
      <c r="D59" s="1" t="s">
        <v>770</v>
      </c>
      <c r="E59" s="1" t="s">
        <v>772</v>
      </c>
      <c r="F59" s="10">
        <v>267750</v>
      </c>
      <c r="G59" s="10">
        <v>0</v>
      </c>
      <c r="H59" s="10">
        <v>21420</v>
      </c>
      <c r="I59" s="10">
        <v>289170</v>
      </c>
      <c r="J59" s="1"/>
      <c r="K59" s="5"/>
    </row>
    <row r="60" spans="2:11">
      <c r="B60" s="8"/>
      <c r="C60" s="38" t="s">
        <v>778</v>
      </c>
      <c r="D60" s="1" t="s">
        <v>777</v>
      </c>
      <c r="E60" s="1" t="s">
        <v>772</v>
      </c>
      <c r="F60" s="10">
        <v>391838</v>
      </c>
      <c r="G60" s="10">
        <v>17600</v>
      </c>
      <c r="H60" s="10">
        <v>29939</v>
      </c>
      <c r="I60" s="10">
        <v>421777</v>
      </c>
      <c r="J60" s="1"/>
      <c r="K60" s="5"/>
    </row>
    <row r="61" spans="2:11">
      <c r="B61" s="8"/>
      <c r="C61" s="38" t="s">
        <v>788</v>
      </c>
      <c r="D61" s="1" t="s">
        <v>787</v>
      </c>
      <c r="E61" s="1" t="s">
        <v>772</v>
      </c>
      <c r="F61" s="10">
        <v>617360</v>
      </c>
      <c r="G61" s="10">
        <v>9360</v>
      </c>
      <c r="H61" s="10">
        <v>48640</v>
      </c>
      <c r="I61" s="10">
        <v>666000</v>
      </c>
      <c r="J61" s="1"/>
      <c r="K61" s="5"/>
    </row>
    <row r="62" spans="2:11">
      <c r="B62" s="8"/>
      <c r="C62" s="38" t="s">
        <v>788</v>
      </c>
      <c r="D62" s="1" t="s">
        <v>789</v>
      </c>
      <c r="E62" s="1" t="s">
        <v>772</v>
      </c>
      <c r="F62" s="10">
        <v>36274</v>
      </c>
      <c r="G62" s="10">
        <v>532</v>
      </c>
      <c r="H62" s="10">
        <v>2859</v>
      </c>
      <c r="I62" s="10">
        <v>39133</v>
      </c>
      <c r="J62" s="1"/>
      <c r="K62" s="5"/>
    </row>
    <row r="63" spans="2:11">
      <c r="B63" s="8"/>
      <c r="C63" s="38" t="s">
        <v>807</v>
      </c>
      <c r="D63" s="1" t="s">
        <v>806</v>
      </c>
      <c r="E63" s="1" t="s">
        <v>772</v>
      </c>
      <c r="F63" s="10">
        <v>508638</v>
      </c>
      <c r="G63" s="10">
        <v>-2376</v>
      </c>
      <c r="H63" s="10">
        <v>40881</v>
      </c>
      <c r="I63" s="10">
        <v>549519</v>
      </c>
      <c r="J63" s="1"/>
      <c r="K63" s="5"/>
    </row>
    <row r="64" spans="2:11">
      <c r="B64" s="8"/>
      <c r="C64" s="38" t="s">
        <v>818</v>
      </c>
      <c r="D64" s="1" t="s">
        <v>817</v>
      </c>
      <c r="E64" s="1" t="s">
        <v>772</v>
      </c>
      <c r="F64" s="10">
        <v>336680</v>
      </c>
      <c r="G64" s="10">
        <v>2280</v>
      </c>
      <c r="H64" s="10">
        <v>26752</v>
      </c>
      <c r="I64" s="10">
        <v>363432</v>
      </c>
      <c r="J64" s="1"/>
      <c r="K64" s="5"/>
    </row>
    <row r="65" spans="2:11">
      <c r="B65" s="8"/>
      <c r="C65" s="38" t="s">
        <v>824</v>
      </c>
      <c r="D65" s="1" t="s">
        <v>823</v>
      </c>
      <c r="E65" s="1" t="s">
        <v>772</v>
      </c>
      <c r="F65" s="10">
        <v>409490</v>
      </c>
      <c r="G65" s="10">
        <v>9490</v>
      </c>
      <c r="H65" s="10">
        <v>32000</v>
      </c>
      <c r="I65" s="10">
        <v>441490</v>
      </c>
      <c r="J65" s="1"/>
      <c r="K65" s="5"/>
    </row>
    <row r="66" spans="2:11">
      <c r="B66" s="8"/>
      <c r="C66" s="38" t="s">
        <v>832</v>
      </c>
      <c r="D66" s="1" t="s">
        <v>831</v>
      </c>
      <c r="E66" s="1" t="s">
        <v>772</v>
      </c>
      <c r="F66" s="10">
        <v>334045</v>
      </c>
      <c r="G66" s="10">
        <v>13120</v>
      </c>
      <c r="H66" s="10">
        <v>25674</v>
      </c>
      <c r="I66" s="10">
        <v>359719</v>
      </c>
      <c r="J66" s="1"/>
      <c r="K66" s="5"/>
    </row>
    <row r="67" spans="2:11">
      <c r="B67" s="8"/>
      <c r="C67" s="38" t="s">
        <v>836</v>
      </c>
      <c r="D67" s="1" t="s">
        <v>835</v>
      </c>
      <c r="E67" s="1" t="s">
        <v>772</v>
      </c>
      <c r="F67" s="10">
        <v>231920</v>
      </c>
      <c r="G67" s="10">
        <v>-2080</v>
      </c>
      <c r="H67" s="10">
        <v>18720</v>
      </c>
      <c r="I67" s="10">
        <v>250640</v>
      </c>
      <c r="J67" s="1"/>
      <c r="K67" s="5"/>
    </row>
    <row r="68" spans="2:11">
      <c r="B68" s="8"/>
      <c r="C68" s="38" t="s">
        <v>862</v>
      </c>
      <c r="D68" s="1" t="s">
        <v>861</v>
      </c>
      <c r="E68" s="1" t="s">
        <v>772</v>
      </c>
      <c r="F68" s="10">
        <v>300030</v>
      </c>
      <c r="G68" s="10">
        <v>12030</v>
      </c>
      <c r="H68" s="10">
        <v>23040</v>
      </c>
      <c r="I68" s="10">
        <v>323070</v>
      </c>
      <c r="J68" s="1"/>
      <c r="K68" s="5"/>
    </row>
    <row r="69" spans="2:11">
      <c r="B69" s="8"/>
      <c r="C69" s="38" t="s">
        <v>870</v>
      </c>
      <c r="D69" s="1" t="s">
        <v>869</v>
      </c>
      <c r="E69" s="1" t="s">
        <v>772</v>
      </c>
      <c r="F69" s="10">
        <v>191050</v>
      </c>
      <c r="G69" s="10">
        <v>1050</v>
      </c>
      <c r="H69" s="10">
        <v>15200</v>
      </c>
      <c r="I69" s="10">
        <v>206250</v>
      </c>
      <c r="J69" s="1"/>
      <c r="K69" s="5"/>
    </row>
    <row r="70" spans="2:11">
      <c r="B70" s="8"/>
      <c r="C70" s="38" t="s">
        <v>871</v>
      </c>
      <c r="D70" s="1" t="s">
        <v>789</v>
      </c>
      <c r="E70" s="1" t="s">
        <v>772</v>
      </c>
      <c r="F70" s="10">
        <v>26560</v>
      </c>
      <c r="G70" s="10">
        <v>1560</v>
      </c>
      <c r="H70" s="10">
        <v>2000</v>
      </c>
      <c r="I70" s="10">
        <v>28560</v>
      </c>
      <c r="J70" s="1"/>
      <c r="K70" s="5"/>
    </row>
    <row r="71" spans="2:11">
      <c r="B71" s="8"/>
      <c r="C71" s="38" t="s">
        <v>884</v>
      </c>
      <c r="D71" s="1" t="s">
        <v>883</v>
      </c>
      <c r="E71" s="1" t="s">
        <v>772</v>
      </c>
      <c r="F71" s="10">
        <v>41040</v>
      </c>
      <c r="G71" s="10">
        <v>540</v>
      </c>
      <c r="H71" s="10">
        <v>3240</v>
      </c>
      <c r="I71" s="10">
        <v>44280</v>
      </c>
      <c r="J71" s="1"/>
      <c r="K71" s="5"/>
    </row>
    <row r="72" spans="2:11" s="101" customFormat="1">
      <c r="B72" s="116"/>
      <c r="C72" s="38" t="s">
        <v>903</v>
      </c>
      <c r="D72" s="38" t="s">
        <v>902</v>
      </c>
      <c r="E72" s="38" t="s">
        <v>772</v>
      </c>
      <c r="F72" s="188">
        <v>299150</v>
      </c>
      <c r="G72" s="188">
        <v>2700</v>
      </c>
      <c r="H72" s="188">
        <v>23716</v>
      </c>
      <c r="I72" s="188">
        <v>322866</v>
      </c>
      <c r="J72" s="38"/>
      <c r="K72" s="117"/>
    </row>
    <row r="73" spans="2:11">
      <c r="B73" s="8"/>
      <c r="C73" s="38" t="s">
        <v>907</v>
      </c>
      <c r="D73" s="1" t="s">
        <v>906</v>
      </c>
      <c r="E73" s="1" t="s">
        <v>772</v>
      </c>
      <c r="F73" s="10">
        <v>138488</v>
      </c>
      <c r="G73" s="10">
        <v>2488</v>
      </c>
      <c r="H73" s="10">
        <v>10880</v>
      </c>
      <c r="I73" s="10">
        <v>149368</v>
      </c>
      <c r="J73" s="1"/>
      <c r="K73" s="5"/>
    </row>
    <row r="74" spans="2:11">
      <c r="B74" s="8"/>
      <c r="C74" s="38" t="s">
        <v>923</v>
      </c>
      <c r="D74" s="1" t="s">
        <v>922</v>
      </c>
      <c r="E74" s="1" t="s">
        <v>772</v>
      </c>
      <c r="F74" s="10">
        <v>266250</v>
      </c>
      <c r="G74" s="10">
        <v>2250</v>
      </c>
      <c r="H74" s="10">
        <v>21120</v>
      </c>
      <c r="I74" s="10">
        <v>287370</v>
      </c>
      <c r="J74" s="1"/>
      <c r="K74" s="5"/>
    </row>
    <row r="75" spans="2:11">
      <c r="B75" s="8"/>
      <c r="C75" s="38" t="s">
        <v>933</v>
      </c>
      <c r="D75" s="1" t="s">
        <v>922</v>
      </c>
      <c r="E75" s="1" t="s">
        <v>772</v>
      </c>
      <c r="F75" s="10">
        <v>357400</v>
      </c>
      <c r="G75" s="10">
        <v>21400</v>
      </c>
      <c r="H75" s="10">
        <v>26880</v>
      </c>
      <c r="I75" s="10">
        <v>384280</v>
      </c>
      <c r="J75" s="1"/>
      <c r="K75" s="5"/>
    </row>
    <row r="76" spans="2:11">
      <c r="B76" s="8"/>
      <c r="C76" s="38" t="s">
        <v>939</v>
      </c>
      <c r="D76" s="1" t="s">
        <v>874</v>
      </c>
      <c r="E76" s="1" t="s">
        <v>772</v>
      </c>
      <c r="F76" s="10">
        <v>352000</v>
      </c>
      <c r="G76" s="10">
        <v>0</v>
      </c>
      <c r="H76" s="10">
        <v>28160</v>
      </c>
      <c r="I76" s="10">
        <v>380160</v>
      </c>
      <c r="J76" s="1"/>
      <c r="K76" s="5"/>
    </row>
    <row r="77" spans="2:11">
      <c r="B77" s="8"/>
      <c r="C77" s="38" t="s">
        <v>947</v>
      </c>
      <c r="D77" s="1" t="s">
        <v>946</v>
      </c>
      <c r="E77" s="1" t="s">
        <v>772</v>
      </c>
      <c r="F77" s="10">
        <v>206420</v>
      </c>
      <c r="G77" s="10">
        <v>16020</v>
      </c>
      <c r="H77" s="10">
        <v>15232</v>
      </c>
      <c r="I77" s="10">
        <v>221652</v>
      </c>
      <c r="J77" s="1"/>
      <c r="K77" s="5"/>
    </row>
    <row r="78" spans="2:11">
      <c r="B78" s="8"/>
      <c r="C78" s="38" t="s">
        <v>965</v>
      </c>
      <c r="D78" s="1" t="s">
        <v>964</v>
      </c>
      <c r="E78" s="1" t="s">
        <v>772</v>
      </c>
      <c r="F78" s="10">
        <v>312800</v>
      </c>
      <c r="G78" s="10">
        <v>0</v>
      </c>
      <c r="H78" s="10">
        <v>25024</v>
      </c>
      <c r="I78" s="10">
        <v>337824</v>
      </c>
      <c r="J78" s="1"/>
      <c r="K78" s="5"/>
    </row>
    <row r="79" spans="2:11">
      <c r="B79" s="8"/>
      <c r="C79" s="38" t="s">
        <v>967</v>
      </c>
      <c r="D79" s="1" t="s">
        <v>806</v>
      </c>
      <c r="E79" s="1" t="s">
        <v>772</v>
      </c>
      <c r="F79" s="10">
        <v>485878</v>
      </c>
      <c r="G79" s="10">
        <v>-1122</v>
      </c>
      <c r="H79" s="10">
        <v>38960</v>
      </c>
      <c r="I79" s="10">
        <v>524838</v>
      </c>
      <c r="J79" s="1"/>
      <c r="K79" s="5"/>
    </row>
    <row r="80" spans="2:11">
      <c r="B80" s="8"/>
      <c r="C80" s="38" t="s">
        <v>972</v>
      </c>
      <c r="D80" s="1" t="s">
        <v>973</v>
      </c>
      <c r="E80" s="1" t="s">
        <v>772</v>
      </c>
      <c r="F80" s="10">
        <v>447189</v>
      </c>
      <c r="G80" s="10">
        <v>9120</v>
      </c>
      <c r="H80" s="10">
        <v>35046</v>
      </c>
      <c r="I80" s="10">
        <v>482235</v>
      </c>
      <c r="J80" s="1"/>
      <c r="K80" s="5"/>
    </row>
    <row r="81" spans="2:11">
      <c r="B81" s="8"/>
      <c r="C81" s="38" t="s">
        <v>980</v>
      </c>
      <c r="D81" s="1" t="s">
        <v>831</v>
      </c>
      <c r="E81" s="1" t="s">
        <v>772</v>
      </c>
      <c r="F81" s="10">
        <v>210115</v>
      </c>
      <c r="G81" s="10">
        <v>10740</v>
      </c>
      <c r="H81" s="10">
        <v>15950</v>
      </c>
      <c r="I81" s="10">
        <v>226065</v>
      </c>
      <c r="J81" s="1"/>
      <c r="K81" s="5"/>
    </row>
    <row r="82" spans="2:11">
      <c r="B82" s="8"/>
      <c r="C82" s="38" t="s">
        <v>1004</v>
      </c>
      <c r="D82" s="1" t="s">
        <v>1003</v>
      </c>
      <c r="E82" s="1" t="s">
        <v>772</v>
      </c>
      <c r="F82" s="10">
        <v>311640</v>
      </c>
      <c r="G82" s="10">
        <v>-5160</v>
      </c>
      <c r="H82" s="10">
        <v>25344</v>
      </c>
      <c r="I82" s="10">
        <v>336984</v>
      </c>
      <c r="J82" s="1"/>
      <c r="K82" s="5"/>
    </row>
    <row r="83" spans="2:11">
      <c r="B83" s="8"/>
      <c r="C83" s="38" t="s">
        <v>1018</v>
      </c>
      <c r="D83" s="1" t="s">
        <v>1017</v>
      </c>
      <c r="E83" s="1" t="s">
        <v>772</v>
      </c>
      <c r="F83" s="10">
        <v>545450</v>
      </c>
      <c r="G83" s="10">
        <v>5400</v>
      </c>
      <c r="H83" s="10">
        <v>43204</v>
      </c>
      <c r="I83" s="10">
        <v>588654</v>
      </c>
      <c r="J83" s="1"/>
      <c r="K83" s="5"/>
    </row>
    <row r="84" spans="2:11">
      <c r="B84" s="8"/>
      <c r="C84" s="38" t="s">
        <v>1038</v>
      </c>
      <c r="D84" s="1" t="s">
        <v>1037</v>
      </c>
      <c r="E84" s="1" t="s">
        <v>772</v>
      </c>
      <c r="F84" s="10">
        <v>67964</v>
      </c>
      <c r="G84" s="10">
        <v>2964</v>
      </c>
      <c r="H84" s="10">
        <v>5200</v>
      </c>
      <c r="I84" s="10">
        <v>73164</v>
      </c>
      <c r="J84" s="1"/>
      <c r="K84" s="5"/>
    </row>
    <row r="85" spans="2:11">
      <c r="B85" s="8"/>
      <c r="C85" s="38" t="s">
        <v>1042</v>
      </c>
      <c r="D85" s="1" t="s">
        <v>1041</v>
      </c>
      <c r="E85" s="1" t="s">
        <v>772</v>
      </c>
      <c r="F85" s="10">
        <v>120134</v>
      </c>
      <c r="G85" s="10">
        <v>5334</v>
      </c>
      <c r="H85" s="10">
        <v>9184</v>
      </c>
      <c r="I85" s="10">
        <v>129318</v>
      </c>
      <c r="J85" s="1"/>
      <c r="K85" s="5"/>
    </row>
    <row r="86" spans="2:11">
      <c r="B86" s="8"/>
      <c r="C86" s="38" t="s">
        <v>1074</v>
      </c>
      <c r="D86" s="1" t="s">
        <v>1073</v>
      </c>
      <c r="E86" s="1" t="s">
        <v>772</v>
      </c>
      <c r="F86" s="10">
        <v>321900</v>
      </c>
      <c r="G86" s="10">
        <v>5100</v>
      </c>
      <c r="H86" s="10">
        <v>25344</v>
      </c>
      <c r="I86" s="10">
        <v>347244</v>
      </c>
      <c r="J86" s="1"/>
      <c r="K86" s="5"/>
    </row>
    <row r="87" spans="2:11">
      <c r="B87" s="8"/>
      <c r="C87" s="38" t="s">
        <v>2773</v>
      </c>
      <c r="D87" s="1" t="s">
        <v>2774</v>
      </c>
      <c r="E87" s="1" t="s">
        <v>743</v>
      </c>
      <c r="F87" s="10">
        <v>289990</v>
      </c>
      <c r="G87" s="10">
        <v>4990</v>
      </c>
      <c r="H87" s="10">
        <v>22800</v>
      </c>
      <c r="I87" s="10">
        <v>312790</v>
      </c>
      <c r="J87" s="1"/>
      <c r="K87" s="5"/>
    </row>
    <row r="88" spans="2:11">
      <c r="B88" s="8"/>
      <c r="C88" s="38" t="s">
        <v>2772</v>
      </c>
      <c r="D88" s="1" t="s">
        <v>2769</v>
      </c>
      <c r="E88" s="1" t="s">
        <v>743</v>
      </c>
      <c r="F88" s="10">
        <v>23388</v>
      </c>
      <c r="G88" s="10">
        <v>988</v>
      </c>
      <c r="H88" s="10">
        <v>1792</v>
      </c>
      <c r="I88" s="10">
        <v>25180</v>
      </c>
      <c r="J88" s="1"/>
      <c r="K88" s="5"/>
    </row>
    <row r="89" spans="2:11">
      <c r="B89" s="8"/>
      <c r="C89" s="38" t="s">
        <v>742</v>
      </c>
      <c r="D89" s="1" t="s">
        <v>741</v>
      </c>
      <c r="E89" s="1" t="s">
        <v>743</v>
      </c>
      <c r="F89" s="10">
        <v>138108</v>
      </c>
      <c r="G89" s="10">
        <v>7908</v>
      </c>
      <c r="H89" s="10">
        <v>10416</v>
      </c>
      <c r="I89" s="10">
        <v>148524</v>
      </c>
      <c r="J89" s="1"/>
      <c r="K89" s="5"/>
    </row>
    <row r="90" spans="2:11">
      <c r="B90" s="8"/>
      <c r="C90" s="1" t="s">
        <v>749</v>
      </c>
      <c r="D90" s="1" t="s">
        <v>748</v>
      </c>
      <c r="E90" s="1" t="s">
        <v>743</v>
      </c>
      <c r="F90" s="10">
        <v>390068</v>
      </c>
      <c r="G90" s="10">
        <v>20468</v>
      </c>
      <c r="H90" s="10">
        <v>29568</v>
      </c>
      <c r="I90" s="10">
        <v>419636</v>
      </c>
      <c r="J90" s="1"/>
      <c r="K90" s="5"/>
    </row>
    <row r="91" spans="2:11">
      <c r="B91" s="8"/>
      <c r="C91" s="1" t="s">
        <v>753</v>
      </c>
      <c r="D91" s="1" t="s">
        <v>752</v>
      </c>
      <c r="E91" s="1" t="s">
        <v>743</v>
      </c>
      <c r="F91" s="10">
        <v>108200</v>
      </c>
      <c r="G91" s="10">
        <v>900</v>
      </c>
      <c r="H91" s="10">
        <v>8584</v>
      </c>
      <c r="I91" s="10">
        <v>116784</v>
      </c>
      <c r="J91" s="1"/>
      <c r="K91" s="5"/>
    </row>
    <row r="92" spans="2:11">
      <c r="B92" s="8"/>
      <c r="C92" s="1" t="s">
        <v>791</v>
      </c>
      <c r="D92" s="1" t="s">
        <v>790</v>
      </c>
      <c r="E92" s="1" t="s">
        <v>743</v>
      </c>
      <c r="F92" s="10">
        <v>670433</v>
      </c>
      <c r="G92" s="10">
        <v>25808</v>
      </c>
      <c r="H92" s="10">
        <v>51570</v>
      </c>
      <c r="I92" s="10">
        <v>722003</v>
      </c>
      <c r="J92" s="1"/>
      <c r="K92" s="5"/>
    </row>
    <row r="93" spans="2:11">
      <c r="B93" s="8"/>
      <c r="C93" s="1" t="s">
        <v>811</v>
      </c>
      <c r="D93" s="1" t="s">
        <v>810</v>
      </c>
      <c r="E93" s="1" t="s">
        <v>743</v>
      </c>
      <c r="F93" s="10">
        <v>305900</v>
      </c>
      <c r="G93" s="10">
        <v>3420</v>
      </c>
      <c r="H93" s="10">
        <v>24198</v>
      </c>
      <c r="I93" s="10">
        <v>330098</v>
      </c>
      <c r="J93" s="1"/>
      <c r="K93" s="5"/>
    </row>
    <row r="94" spans="2:11">
      <c r="B94" s="8"/>
      <c r="C94" s="1" t="s">
        <v>814</v>
      </c>
      <c r="D94" s="1" t="s">
        <v>813</v>
      </c>
      <c r="E94" s="1" t="s">
        <v>743</v>
      </c>
      <c r="F94" s="10">
        <v>56904</v>
      </c>
      <c r="G94" s="10">
        <v>2304</v>
      </c>
      <c r="H94" s="10">
        <v>4368</v>
      </c>
      <c r="I94" s="10">
        <v>61272</v>
      </c>
      <c r="J94" s="1"/>
      <c r="K94" s="5"/>
    </row>
    <row r="95" spans="2:11">
      <c r="B95" s="8"/>
      <c r="C95" s="1" t="s">
        <v>820</v>
      </c>
      <c r="D95" s="1" t="s">
        <v>819</v>
      </c>
      <c r="E95" s="1" t="s">
        <v>743</v>
      </c>
      <c r="F95" s="10">
        <v>241500</v>
      </c>
      <c r="G95" s="10">
        <v>13500</v>
      </c>
      <c r="H95" s="10">
        <v>18240</v>
      </c>
      <c r="I95" s="10">
        <v>259740</v>
      </c>
      <c r="J95" s="1"/>
      <c r="K95" s="5"/>
    </row>
    <row r="96" spans="2:11">
      <c r="B96" s="8"/>
      <c r="C96" s="1" t="s">
        <v>822</v>
      </c>
      <c r="D96" s="1" t="s">
        <v>821</v>
      </c>
      <c r="E96" s="1" t="s">
        <v>743</v>
      </c>
      <c r="F96" s="10">
        <v>118000</v>
      </c>
      <c r="G96" s="10">
        <v>2800</v>
      </c>
      <c r="H96" s="10">
        <v>9216</v>
      </c>
      <c r="I96" s="10">
        <v>127216</v>
      </c>
      <c r="J96" s="1"/>
      <c r="K96" s="5"/>
    </row>
    <row r="97" spans="2:11">
      <c r="B97" s="8"/>
      <c r="C97" s="1" t="s">
        <v>825</v>
      </c>
      <c r="D97" s="1" t="s">
        <v>748</v>
      </c>
      <c r="E97" s="1" t="s">
        <v>743</v>
      </c>
      <c r="F97" s="10">
        <v>265040</v>
      </c>
      <c r="G97" s="10">
        <v>8140</v>
      </c>
      <c r="H97" s="10">
        <v>20552</v>
      </c>
      <c r="I97" s="10">
        <v>285592</v>
      </c>
      <c r="J97" s="1"/>
      <c r="K97" s="5"/>
    </row>
    <row r="98" spans="2:11">
      <c r="B98" s="8"/>
      <c r="C98" s="1" t="s">
        <v>830</v>
      </c>
      <c r="D98" s="1" t="s">
        <v>821</v>
      </c>
      <c r="E98" s="1" t="s">
        <v>743</v>
      </c>
      <c r="F98" s="10">
        <v>94560</v>
      </c>
      <c r="G98" s="10">
        <v>4960</v>
      </c>
      <c r="H98" s="10">
        <v>7168</v>
      </c>
      <c r="I98" s="10">
        <v>101728</v>
      </c>
      <c r="J98" s="1"/>
      <c r="K98" s="5"/>
    </row>
    <row r="99" spans="2:11">
      <c r="B99" s="8"/>
      <c r="C99" s="1" t="s">
        <v>843</v>
      </c>
      <c r="D99" s="1" t="s">
        <v>842</v>
      </c>
      <c r="E99" s="1" t="s">
        <v>743</v>
      </c>
      <c r="F99" s="10">
        <v>337820</v>
      </c>
      <c r="G99" s="10">
        <v>3420</v>
      </c>
      <c r="H99" s="10">
        <v>26752</v>
      </c>
      <c r="I99" s="10">
        <v>364572</v>
      </c>
      <c r="J99" s="1"/>
      <c r="K99" s="5"/>
    </row>
    <row r="100" spans="2:11">
      <c r="B100" s="8"/>
      <c r="C100" s="1" t="s">
        <v>845</v>
      </c>
      <c r="D100" s="1" t="s">
        <v>821</v>
      </c>
      <c r="E100" s="1" t="s">
        <v>743</v>
      </c>
      <c r="F100" s="10">
        <v>113400</v>
      </c>
      <c r="G100" s="10">
        <v>1400</v>
      </c>
      <c r="H100" s="10">
        <v>8960</v>
      </c>
      <c r="I100" s="10">
        <v>122360</v>
      </c>
      <c r="J100" s="1"/>
      <c r="K100" s="5"/>
    </row>
    <row r="101" spans="2:11">
      <c r="B101" s="8"/>
      <c r="C101" s="1" t="s">
        <v>850</v>
      </c>
      <c r="D101" s="1" t="s">
        <v>849</v>
      </c>
      <c r="E101" s="1" t="s">
        <v>743</v>
      </c>
      <c r="F101" s="10">
        <v>581928</v>
      </c>
      <c r="G101" s="10">
        <v>22572</v>
      </c>
      <c r="H101" s="10">
        <v>44748</v>
      </c>
      <c r="I101" s="10">
        <v>626676</v>
      </c>
      <c r="J101" s="1"/>
      <c r="K101" s="5"/>
    </row>
    <row r="102" spans="2:11">
      <c r="B102" s="8"/>
      <c r="C102" s="1" t="s">
        <v>852</v>
      </c>
      <c r="D102" s="1" t="s">
        <v>851</v>
      </c>
      <c r="E102" s="1" t="s">
        <v>743</v>
      </c>
      <c r="F102" s="10">
        <v>48244</v>
      </c>
      <c r="G102" s="10">
        <v>1844</v>
      </c>
      <c r="H102" s="10">
        <v>3712</v>
      </c>
      <c r="I102" s="10">
        <v>51956</v>
      </c>
      <c r="J102" s="1"/>
      <c r="K102" s="5"/>
    </row>
    <row r="103" spans="2:11">
      <c r="B103" s="8"/>
      <c r="C103" s="1" t="s">
        <v>852</v>
      </c>
      <c r="D103" s="1" t="s">
        <v>853</v>
      </c>
      <c r="E103" s="1" t="s">
        <v>743</v>
      </c>
      <c r="F103" s="10">
        <v>78468</v>
      </c>
      <c r="G103" s="10">
        <v>1668</v>
      </c>
      <c r="H103" s="10">
        <v>6144</v>
      </c>
      <c r="I103" s="10">
        <v>84612</v>
      </c>
      <c r="J103" s="1"/>
      <c r="K103" s="5"/>
    </row>
    <row r="104" spans="2:11">
      <c r="B104" s="8"/>
      <c r="C104" s="1" t="s">
        <v>852</v>
      </c>
      <c r="D104" s="1" t="s">
        <v>854</v>
      </c>
      <c r="E104" s="1" t="s">
        <v>743</v>
      </c>
      <c r="F104" s="10">
        <v>47640</v>
      </c>
      <c r="G104" s="10">
        <v>1240</v>
      </c>
      <c r="H104" s="10">
        <v>3712</v>
      </c>
      <c r="I104" s="10">
        <v>51352</v>
      </c>
      <c r="J104" s="1"/>
      <c r="K104" s="5"/>
    </row>
    <row r="105" spans="2:11">
      <c r="B105" s="8"/>
      <c r="C105" s="1" t="s">
        <v>855</v>
      </c>
      <c r="D105" s="1" t="s">
        <v>821</v>
      </c>
      <c r="E105" s="1" t="s">
        <v>743</v>
      </c>
      <c r="F105" s="10">
        <v>67200</v>
      </c>
      <c r="G105" s="10">
        <v>0</v>
      </c>
      <c r="H105" s="10">
        <v>5376</v>
      </c>
      <c r="I105" s="10">
        <v>72576</v>
      </c>
      <c r="J105" s="1"/>
      <c r="K105" s="5"/>
    </row>
    <row r="106" spans="2:11">
      <c r="B106" s="8"/>
      <c r="C106" s="1" t="s">
        <v>856</v>
      </c>
      <c r="D106" s="1" t="s">
        <v>853</v>
      </c>
      <c r="E106" s="1" t="s">
        <v>743</v>
      </c>
      <c r="F106" s="10">
        <v>390400</v>
      </c>
      <c r="G106" s="10">
        <v>0</v>
      </c>
      <c r="H106" s="10">
        <v>31232</v>
      </c>
      <c r="I106" s="10">
        <v>421632</v>
      </c>
      <c r="J106" s="1"/>
      <c r="K106" s="5"/>
    </row>
    <row r="107" spans="2:11">
      <c r="B107" s="8"/>
      <c r="C107" s="1" t="s">
        <v>859</v>
      </c>
      <c r="D107" s="1" t="s">
        <v>858</v>
      </c>
      <c r="E107" s="1" t="s">
        <v>743</v>
      </c>
      <c r="F107" s="10">
        <v>369600</v>
      </c>
      <c r="G107" s="10">
        <v>0</v>
      </c>
      <c r="H107" s="10">
        <v>29568</v>
      </c>
      <c r="I107" s="10">
        <v>399168</v>
      </c>
      <c r="J107" s="1"/>
      <c r="K107" s="5"/>
    </row>
    <row r="108" spans="2:11">
      <c r="B108" s="8"/>
      <c r="C108" s="1" t="s">
        <v>860</v>
      </c>
      <c r="D108" s="1" t="s">
        <v>752</v>
      </c>
      <c r="E108" s="1" t="s">
        <v>743</v>
      </c>
      <c r="F108" s="10">
        <v>55150</v>
      </c>
      <c r="G108" s="10">
        <v>1500</v>
      </c>
      <c r="H108" s="10">
        <v>4292</v>
      </c>
      <c r="I108" s="10">
        <v>59442</v>
      </c>
      <c r="J108" s="1"/>
      <c r="K108" s="5"/>
    </row>
    <row r="109" spans="2:11">
      <c r="B109" s="8"/>
      <c r="C109" s="1" t="s">
        <v>868</v>
      </c>
      <c r="D109" s="1" t="s">
        <v>821</v>
      </c>
      <c r="E109" s="1" t="s">
        <v>743</v>
      </c>
      <c r="F109" s="10">
        <v>69760</v>
      </c>
      <c r="G109" s="10">
        <v>810</v>
      </c>
      <c r="H109" s="10">
        <v>5516</v>
      </c>
      <c r="I109" s="10">
        <v>75276</v>
      </c>
      <c r="J109" s="1"/>
      <c r="K109" s="5"/>
    </row>
    <row r="110" spans="2:11" s="101" customFormat="1">
      <c r="B110" s="116"/>
      <c r="C110" s="38" t="s">
        <v>871</v>
      </c>
      <c r="D110" s="38" t="s">
        <v>748</v>
      </c>
      <c r="E110" s="38" t="s">
        <v>743</v>
      </c>
      <c r="F110" s="188">
        <v>208005</v>
      </c>
      <c r="G110" s="188">
        <v>3780</v>
      </c>
      <c r="H110" s="188">
        <v>16338</v>
      </c>
      <c r="I110" s="188">
        <v>224343</v>
      </c>
      <c r="J110" s="38"/>
      <c r="K110" s="117"/>
    </row>
    <row r="111" spans="2:11">
      <c r="B111" s="8"/>
      <c r="C111" s="1" t="s">
        <v>871</v>
      </c>
      <c r="D111" s="1" t="s">
        <v>821</v>
      </c>
      <c r="E111" s="1" t="s">
        <v>743</v>
      </c>
      <c r="F111" s="10">
        <v>113650</v>
      </c>
      <c r="G111" s="10">
        <v>1650</v>
      </c>
      <c r="H111" s="10">
        <v>8960</v>
      </c>
      <c r="I111" s="10">
        <v>122610</v>
      </c>
      <c r="J111" s="1"/>
      <c r="K111" s="5"/>
    </row>
    <row r="112" spans="2:11">
      <c r="B112" s="8"/>
      <c r="C112" s="1" t="s">
        <v>873</v>
      </c>
      <c r="D112" s="1" t="s">
        <v>872</v>
      </c>
      <c r="E112" s="1" t="s">
        <v>743</v>
      </c>
      <c r="F112" s="10">
        <v>401609</v>
      </c>
      <c r="G112" s="10">
        <v>3840</v>
      </c>
      <c r="H112" s="10">
        <v>31822</v>
      </c>
      <c r="I112" s="10">
        <v>433431</v>
      </c>
      <c r="J112" s="1"/>
      <c r="K112" s="5"/>
    </row>
    <row r="113" spans="2:11">
      <c r="B113" s="8"/>
      <c r="C113" s="1" t="s">
        <v>889</v>
      </c>
      <c r="D113" s="1" t="s">
        <v>888</v>
      </c>
      <c r="E113" s="1" t="s">
        <v>743</v>
      </c>
      <c r="F113" s="10">
        <v>283680</v>
      </c>
      <c r="G113" s="10">
        <v>14880</v>
      </c>
      <c r="H113" s="10">
        <v>21504</v>
      </c>
      <c r="I113" s="10">
        <v>305184</v>
      </c>
      <c r="J113" s="1"/>
      <c r="K113" s="5"/>
    </row>
    <row r="114" spans="2:11">
      <c r="B114" s="8"/>
      <c r="C114" s="1" t="s">
        <v>899</v>
      </c>
      <c r="D114" s="1" t="s">
        <v>821</v>
      </c>
      <c r="E114" s="1" t="s">
        <v>743</v>
      </c>
      <c r="F114" s="10">
        <v>484255</v>
      </c>
      <c r="G114" s="10">
        <v>5280</v>
      </c>
      <c r="H114" s="10">
        <v>38318</v>
      </c>
      <c r="I114" s="10">
        <v>522573</v>
      </c>
      <c r="J114" s="1"/>
      <c r="K114" s="5"/>
    </row>
    <row r="115" spans="2:11">
      <c r="B115" s="8"/>
      <c r="C115" s="1" t="s">
        <v>908</v>
      </c>
      <c r="D115" s="1" t="s">
        <v>748</v>
      </c>
      <c r="E115" s="1" t="s">
        <v>743</v>
      </c>
      <c r="F115" s="10">
        <v>399783</v>
      </c>
      <c r="G115" s="10">
        <v>10720</v>
      </c>
      <c r="H115" s="10">
        <v>31125</v>
      </c>
      <c r="I115" s="10">
        <v>430908</v>
      </c>
      <c r="J115" s="1"/>
      <c r="K115" s="5"/>
    </row>
    <row r="116" spans="2:11">
      <c r="B116" s="8"/>
      <c r="C116" s="1" t="s">
        <v>909</v>
      </c>
      <c r="D116" s="1" t="s">
        <v>741</v>
      </c>
      <c r="E116" s="1" t="s">
        <v>743</v>
      </c>
      <c r="F116" s="10">
        <v>115500</v>
      </c>
      <c r="G116" s="10">
        <v>7000</v>
      </c>
      <c r="H116" s="10">
        <v>8680</v>
      </c>
      <c r="I116" s="10">
        <v>124180</v>
      </c>
      <c r="J116" s="1"/>
      <c r="K116" s="5"/>
    </row>
    <row r="117" spans="2:11">
      <c r="B117" s="8"/>
      <c r="C117" s="1" t="s">
        <v>911</v>
      </c>
      <c r="D117" s="1" t="s">
        <v>910</v>
      </c>
      <c r="E117" s="1" t="s">
        <v>743</v>
      </c>
      <c r="F117" s="10">
        <v>298560</v>
      </c>
      <c r="G117" s="10">
        <v>960</v>
      </c>
      <c r="H117" s="10">
        <v>23808</v>
      </c>
      <c r="I117" s="10">
        <v>322368</v>
      </c>
      <c r="J117" s="1"/>
      <c r="K117" s="5"/>
    </row>
    <row r="118" spans="2:11">
      <c r="B118" s="8"/>
      <c r="C118" s="1" t="s">
        <v>917</v>
      </c>
      <c r="D118" s="1" t="s">
        <v>821</v>
      </c>
      <c r="E118" s="1" t="s">
        <v>743</v>
      </c>
      <c r="F118" s="10">
        <v>364815</v>
      </c>
      <c r="G118" s="10">
        <v>11840</v>
      </c>
      <c r="H118" s="10">
        <v>28238</v>
      </c>
      <c r="I118" s="10">
        <v>393053</v>
      </c>
      <c r="J118" s="1"/>
      <c r="K118" s="5"/>
    </row>
    <row r="119" spans="2:11">
      <c r="B119" s="8"/>
      <c r="C119" s="1" t="s">
        <v>924</v>
      </c>
      <c r="D119" s="1" t="s">
        <v>748</v>
      </c>
      <c r="E119" s="1" t="s">
        <v>743</v>
      </c>
      <c r="F119" s="10">
        <v>47332</v>
      </c>
      <c r="G119" s="10">
        <v>2532</v>
      </c>
      <c r="H119" s="10">
        <v>3584</v>
      </c>
      <c r="I119" s="10">
        <v>50916</v>
      </c>
      <c r="J119" s="1"/>
      <c r="K119" s="5"/>
    </row>
    <row r="120" spans="2:11">
      <c r="B120" s="8"/>
      <c r="C120" s="1" t="s">
        <v>924</v>
      </c>
      <c r="D120" s="1" t="s">
        <v>925</v>
      </c>
      <c r="E120" s="1" t="s">
        <v>743</v>
      </c>
      <c r="F120" s="10">
        <v>26328</v>
      </c>
      <c r="G120" s="10">
        <v>1640</v>
      </c>
      <c r="H120" s="10">
        <v>1975</v>
      </c>
      <c r="I120" s="10">
        <v>28303</v>
      </c>
      <c r="J120" s="1"/>
      <c r="K120" s="5"/>
    </row>
    <row r="121" spans="2:11">
      <c r="B121" s="8"/>
      <c r="C121" s="1" t="s">
        <v>924</v>
      </c>
      <c r="D121" s="1" t="s">
        <v>926</v>
      </c>
      <c r="E121" s="1" t="s">
        <v>743</v>
      </c>
      <c r="F121" s="10">
        <v>24394</v>
      </c>
      <c r="G121" s="10">
        <v>1194</v>
      </c>
      <c r="H121" s="10">
        <v>1856</v>
      </c>
      <c r="I121" s="10">
        <v>26250</v>
      </c>
      <c r="J121" s="1"/>
      <c r="K121" s="5"/>
    </row>
    <row r="122" spans="2:11">
      <c r="B122" s="8"/>
      <c r="C122" s="1" t="s">
        <v>930</v>
      </c>
      <c r="D122" s="1" t="s">
        <v>810</v>
      </c>
      <c r="E122" s="1" t="s">
        <v>743</v>
      </c>
      <c r="F122" s="10">
        <v>260320</v>
      </c>
      <c r="G122" s="10">
        <v>5600</v>
      </c>
      <c r="H122" s="10">
        <v>20378</v>
      </c>
      <c r="I122" s="10">
        <v>280698</v>
      </c>
      <c r="J122" s="1"/>
      <c r="K122" s="5"/>
    </row>
    <row r="123" spans="2:11">
      <c r="B123" s="8"/>
      <c r="C123" s="1" t="s">
        <v>934</v>
      </c>
      <c r="D123" s="1" t="s">
        <v>925</v>
      </c>
      <c r="E123" s="1" t="s">
        <v>743</v>
      </c>
      <c r="F123" s="10">
        <v>29273</v>
      </c>
      <c r="G123" s="10">
        <v>1460</v>
      </c>
      <c r="H123" s="10">
        <v>2225</v>
      </c>
      <c r="I123" s="10">
        <v>31498</v>
      </c>
      <c r="J123" s="1"/>
      <c r="K123" s="5"/>
    </row>
    <row r="124" spans="2:11">
      <c r="B124" s="8"/>
      <c r="C124" s="1" t="s">
        <v>934</v>
      </c>
      <c r="D124" s="1" t="s">
        <v>864</v>
      </c>
      <c r="E124" s="1" t="s">
        <v>743</v>
      </c>
      <c r="F124" s="10">
        <v>24536</v>
      </c>
      <c r="G124" s="10">
        <v>1336</v>
      </c>
      <c r="H124" s="10">
        <v>1856</v>
      </c>
      <c r="I124" s="10">
        <v>26392</v>
      </c>
      <c r="J124" s="1"/>
      <c r="K124" s="5"/>
    </row>
    <row r="125" spans="2:11">
      <c r="B125" s="8"/>
      <c r="C125" s="1" t="s">
        <v>942</v>
      </c>
      <c r="D125" s="1" t="s">
        <v>821</v>
      </c>
      <c r="E125" s="1" t="s">
        <v>743</v>
      </c>
      <c r="F125" s="10">
        <v>462875</v>
      </c>
      <c r="G125" s="10">
        <v>0</v>
      </c>
      <c r="H125" s="10">
        <v>37030</v>
      </c>
      <c r="I125" s="10">
        <v>499905</v>
      </c>
      <c r="J125" s="1"/>
      <c r="K125" s="5"/>
    </row>
    <row r="126" spans="2:11">
      <c r="B126" s="8"/>
      <c r="C126" s="1" t="s">
        <v>944</v>
      </c>
      <c r="D126" s="1" t="s">
        <v>943</v>
      </c>
      <c r="E126" s="1" t="s">
        <v>743</v>
      </c>
      <c r="F126" s="10">
        <v>343643</v>
      </c>
      <c r="G126" s="10">
        <v>13080</v>
      </c>
      <c r="H126" s="10">
        <v>26445</v>
      </c>
      <c r="I126" s="10">
        <v>370088</v>
      </c>
      <c r="J126" s="1"/>
      <c r="K126" s="5"/>
    </row>
    <row r="127" spans="2:11">
      <c r="B127" s="8"/>
      <c r="C127" s="1" t="s">
        <v>945</v>
      </c>
      <c r="D127" s="1" t="s">
        <v>853</v>
      </c>
      <c r="E127" s="1" t="s">
        <v>743</v>
      </c>
      <c r="F127" s="10">
        <v>303720</v>
      </c>
      <c r="G127" s="10">
        <v>6120</v>
      </c>
      <c r="H127" s="10">
        <v>23808</v>
      </c>
      <c r="I127" s="10">
        <v>327528</v>
      </c>
      <c r="J127" s="1"/>
      <c r="K127" s="5"/>
    </row>
    <row r="128" spans="2:11">
      <c r="B128" s="8"/>
      <c r="C128" s="1" t="s">
        <v>945</v>
      </c>
      <c r="D128" s="1" t="s">
        <v>746</v>
      </c>
      <c r="E128" s="1" t="s">
        <v>743</v>
      </c>
      <c r="F128" s="10">
        <v>94800</v>
      </c>
      <c r="G128" s="10">
        <v>1800</v>
      </c>
      <c r="H128" s="10">
        <v>7440</v>
      </c>
      <c r="I128" s="10">
        <v>102240</v>
      </c>
      <c r="J128" s="1"/>
      <c r="K128" s="5"/>
    </row>
    <row r="129" spans="2:11">
      <c r="B129" s="8"/>
      <c r="C129" s="1" t="s">
        <v>951</v>
      </c>
      <c r="D129" s="1" t="s">
        <v>950</v>
      </c>
      <c r="E129" s="1" t="s">
        <v>743</v>
      </c>
      <c r="F129" s="10">
        <v>47724</v>
      </c>
      <c r="G129" s="10">
        <v>1644</v>
      </c>
      <c r="H129" s="10">
        <v>3686</v>
      </c>
      <c r="I129" s="10">
        <v>51410</v>
      </c>
      <c r="J129" s="1"/>
      <c r="K129" s="5"/>
    </row>
    <row r="130" spans="2:11">
      <c r="B130" s="8"/>
      <c r="C130" s="1" t="s">
        <v>951</v>
      </c>
      <c r="D130" s="1" t="s">
        <v>821</v>
      </c>
      <c r="E130" s="1" t="s">
        <v>743</v>
      </c>
      <c r="F130" s="10">
        <v>95510</v>
      </c>
      <c r="G130" s="10">
        <v>8710</v>
      </c>
      <c r="H130" s="10">
        <v>6944</v>
      </c>
      <c r="I130" s="10">
        <v>102454</v>
      </c>
      <c r="J130" s="1"/>
      <c r="K130" s="5"/>
    </row>
    <row r="131" spans="2:11">
      <c r="B131" s="8"/>
      <c r="C131" s="1" t="s">
        <v>958</v>
      </c>
      <c r="D131" s="1" t="s">
        <v>872</v>
      </c>
      <c r="E131" s="1" t="s">
        <v>743</v>
      </c>
      <c r="F131" s="10">
        <v>394299</v>
      </c>
      <c r="G131" s="10">
        <v>2730</v>
      </c>
      <c r="H131" s="10">
        <v>31326</v>
      </c>
      <c r="I131" s="10">
        <v>425625</v>
      </c>
      <c r="J131" s="1"/>
      <c r="K131" s="5"/>
    </row>
    <row r="132" spans="2:11">
      <c r="B132" s="8"/>
      <c r="C132" s="1" t="s">
        <v>961</v>
      </c>
      <c r="D132" s="1" t="s">
        <v>821</v>
      </c>
      <c r="E132" s="1" t="s">
        <v>743</v>
      </c>
      <c r="F132" s="10">
        <v>265200</v>
      </c>
      <c r="G132" s="10">
        <v>0</v>
      </c>
      <c r="H132" s="10">
        <v>21216</v>
      </c>
      <c r="I132" s="10">
        <v>286416</v>
      </c>
      <c r="J132" s="1"/>
      <c r="K132" s="5"/>
    </row>
    <row r="133" spans="2:11">
      <c r="B133" s="8"/>
      <c r="C133" s="1" t="s">
        <v>966</v>
      </c>
      <c r="D133" s="1" t="s">
        <v>631</v>
      </c>
      <c r="E133" s="1" t="s">
        <v>743</v>
      </c>
      <c r="F133" s="10">
        <v>17893</v>
      </c>
      <c r="G133" s="10">
        <v>780</v>
      </c>
      <c r="H133" s="10">
        <v>1369</v>
      </c>
      <c r="I133" s="10">
        <v>19262</v>
      </c>
      <c r="J133" s="1"/>
      <c r="K133" s="5"/>
    </row>
    <row r="134" spans="2:11">
      <c r="B134" s="8"/>
      <c r="C134" s="1" t="s">
        <v>966</v>
      </c>
      <c r="D134" s="1" t="s">
        <v>779</v>
      </c>
      <c r="E134" s="1" t="s">
        <v>743</v>
      </c>
      <c r="F134" s="10">
        <v>193497</v>
      </c>
      <c r="G134" s="10">
        <v>13584</v>
      </c>
      <c r="H134" s="10">
        <v>14393</v>
      </c>
      <c r="I134" s="10">
        <v>207890</v>
      </c>
      <c r="J134" s="1"/>
      <c r="K134" s="5"/>
    </row>
    <row r="135" spans="2:11">
      <c r="B135" s="8"/>
      <c r="C135" s="1" t="s">
        <v>975</v>
      </c>
      <c r="D135" s="1" t="s">
        <v>974</v>
      </c>
      <c r="E135" s="1" t="s">
        <v>743</v>
      </c>
      <c r="F135" s="10">
        <v>354475</v>
      </c>
      <c r="G135" s="10">
        <v>0</v>
      </c>
      <c r="H135" s="10">
        <v>28358</v>
      </c>
      <c r="I135" s="10">
        <v>382833</v>
      </c>
      <c r="J135" s="1"/>
      <c r="K135" s="5"/>
    </row>
    <row r="136" spans="2:11">
      <c r="B136" s="8"/>
      <c r="C136" s="1" t="s">
        <v>1001</v>
      </c>
      <c r="D136" s="1" t="s">
        <v>1000</v>
      </c>
      <c r="E136" s="1" t="s">
        <v>743</v>
      </c>
      <c r="F136" s="10">
        <v>217770</v>
      </c>
      <c r="G136" s="10">
        <v>3570</v>
      </c>
      <c r="H136" s="10">
        <v>17136</v>
      </c>
      <c r="I136" s="10">
        <v>234906</v>
      </c>
      <c r="J136" s="1"/>
      <c r="K136" s="5"/>
    </row>
    <row r="137" spans="2:11">
      <c r="B137" s="8"/>
      <c r="C137" s="1" t="s">
        <v>1006</v>
      </c>
      <c r="D137" s="1" t="s">
        <v>1005</v>
      </c>
      <c r="E137" s="1" t="s">
        <v>743</v>
      </c>
      <c r="F137" s="10">
        <v>227600</v>
      </c>
      <c r="G137" s="10">
        <v>3600</v>
      </c>
      <c r="H137" s="10">
        <v>17920</v>
      </c>
      <c r="I137" s="10">
        <v>245520</v>
      </c>
      <c r="J137" s="1"/>
      <c r="K137" s="5"/>
    </row>
    <row r="138" spans="2:11">
      <c r="B138" s="8"/>
      <c r="C138" s="1" t="s">
        <v>1022</v>
      </c>
      <c r="D138" s="1" t="s">
        <v>842</v>
      </c>
      <c r="E138" s="1" t="s">
        <v>743</v>
      </c>
      <c r="F138" s="10">
        <v>372200</v>
      </c>
      <c r="G138" s="10">
        <v>4200</v>
      </c>
      <c r="H138" s="10">
        <v>29440</v>
      </c>
      <c r="I138" s="10">
        <v>401640</v>
      </c>
      <c r="J138" s="1"/>
      <c r="K138" s="5"/>
    </row>
    <row r="139" spans="2:11">
      <c r="B139" s="8"/>
      <c r="C139" s="1" t="s">
        <v>1029</v>
      </c>
      <c r="D139" s="1" t="s">
        <v>1000</v>
      </c>
      <c r="E139" s="1" t="s">
        <v>743</v>
      </c>
      <c r="F139" s="10">
        <v>396423</v>
      </c>
      <c r="G139" s="10">
        <v>3360</v>
      </c>
      <c r="H139" s="10">
        <v>31445</v>
      </c>
      <c r="I139" s="10">
        <v>427868</v>
      </c>
      <c r="J139" s="1"/>
      <c r="K139" s="5"/>
    </row>
    <row r="140" spans="2:11">
      <c r="B140" s="8"/>
      <c r="C140" s="1" t="s">
        <v>1032</v>
      </c>
      <c r="D140" s="1" t="s">
        <v>1031</v>
      </c>
      <c r="E140" s="1" t="s">
        <v>743</v>
      </c>
      <c r="F140" s="10">
        <v>511621</v>
      </c>
      <c r="G140" s="10">
        <v>8421</v>
      </c>
      <c r="H140" s="10">
        <v>40256</v>
      </c>
      <c r="I140" s="10">
        <v>551877</v>
      </c>
      <c r="J140" s="1"/>
      <c r="K140" s="5"/>
    </row>
    <row r="141" spans="2:11">
      <c r="B141" s="8"/>
      <c r="C141" s="1" t="s">
        <v>1039</v>
      </c>
      <c r="D141" s="1" t="s">
        <v>910</v>
      </c>
      <c r="E141" s="1" t="s">
        <v>743</v>
      </c>
      <c r="F141" s="10">
        <v>514170</v>
      </c>
      <c r="G141" s="10">
        <v>18170</v>
      </c>
      <c r="H141" s="10">
        <v>39680</v>
      </c>
      <c r="I141" s="10">
        <v>553850</v>
      </c>
      <c r="J141" s="1"/>
      <c r="K141" s="5"/>
    </row>
    <row r="142" spans="2:11">
      <c r="B142" s="8"/>
      <c r="C142" s="1" t="s">
        <v>1040</v>
      </c>
      <c r="D142" s="1" t="s">
        <v>821</v>
      </c>
      <c r="E142" s="1" t="s">
        <v>743</v>
      </c>
      <c r="F142" s="10">
        <v>479290</v>
      </c>
      <c r="G142" s="10">
        <v>1890</v>
      </c>
      <c r="H142" s="10">
        <v>38192</v>
      </c>
      <c r="I142" s="10">
        <v>517482</v>
      </c>
      <c r="J142" s="1"/>
      <c r="K142" s="5"/>
    </row>
    <row r="143" spans="2:11">
      <c r="B143" s="8"/>
      <c r="C143" s="1" t="s">
        <v>1045</v>
      </c>
      <c r="D143" s="1" t="s">
        <v>1044</v>
      </c>
      <c r="E143" s="1" t="s">
        <v>743</v>
      </c>
      <c r="F143" s="10">
        <v>452880</v>
      </c>
      <c r="G143" s="10">
        <v>6480</v>
      </c>
      <c r="H143" s="10">
        <v>35712</v>
      </c>
      <c r="I143" s="10">
        <v>488592</v>
      </c>
      <c r="J143" s="1"/>
      <c r="K143" s="5"/>
    </row>
    <row r="144" spans="2:11">
      <c r="B144" s="8"/>
      <c r="C144" s="1" t="s">
        <v>1049</v>
      </c>
      <c r="D144" s="1" t="s">
        <v>1048</v>
      </c>
      <c r="E144" s="1" t="s">
        <v>743</v>
      </c>
      <c r="F144" s="10">
        <v>260194</v>
      </c>
      <c r="G144" s="10">
        <v>13794</v>
      </c>
      <c r="H144" s="10">
        <v>19712</v>
      </c>
      <c r="I144" s="10">
        <v>279906</v>
      </c>
      <c r="J144" s="1"/>
      <c r="K144" s="5"/>
    </row>
    <row r="145" spans="2:11">
      <c r="B145" s="8"/>
      <c r="C145" s="1" t="s">
        <v>1051</v>
      </c>
      <c r="D145" s="1" t="s">
        <v>1050</v>
      </c>
      <c r="E145" s="1" t="s">
        <v>743</v>
      </c>
      <c r="F145" s="10">
        <v>116224</v>
      </c>
      <c r="G145" s="10">
        <v>8224</v>
      </c>
      <c r="H145" s="10">
        <v>8640</v>
      </c>
      <c r="I145" s="10">
        <v>124864</v>
      </c>
      <c r="J145" s="1"/>
      <c r="K145" s="5"/>
    </row>
    <row r="146" spans="2:11">
      <c r="B146" s="8"/>
      <c r="C146" s="1" t="s">
        <v>1053</v>
      </c>
      <c r="D146" s="1" t="s">
        <v>1044</v>
      </c>
      <c r="E146" s="1" t="s">
        <v>743</v>
      </c>
      <c r="F146" s="10">
        <v>393029</v>
      </c>
      <c r="G146" s="10">
        <v>9648</v>
      </c>
      <c r="H146" s="10">
        <v>30670</v>
      </c>
      <c r="I146" s="10">
        <v>423699</v>
      </c>
      <c r="J146" s="1"/>
      <c r="K146" s="5"/>
    </row>
    <row r="147" spans="2:11">
      <c r="B147" s="8"/>
      <c r="C147" s="1" t="s">
        <v>1061</v>
      </c>
      <c r="D147" s="1" t="s">
        <v>1060</v>
      </c>
      <c r="E147" s="1" t="s">
        <v>743</v>
      </c>
      <c r="F147" s="10">
        <v>397735</v>
      </c>
      <c r="G147" s="10">
        <v>11335</v>
      </c>
      <c r="H147" s="10">
        <v>30912</v>
      </c>
      <c r="I147" s="10">
        <v>428647</v>
      </c>
      <c r="J147" s="1"/>
      <c r="K147" s="5"/>
    </row>
    <row r="148" spans="2:11">
      <c r="B148" s="8"/>
      <c r="C148" s="1" t="s">
        <v>1066</v>
      </c>
      <c r="D148" s="1" t="s">
        <v>1065</v>
      </c>
      <c r="E148" s="1" t="s">
        <v>743</v>
      </c>
      <c r="F148" s="10">
        <v>499284</v>
      </c>
      <c r="G148" s="10">
        <v>-1560</v>
      </c>
      <c r="H148" s="10">
        <v>40068</v>
      </c>
      <c r="I148" s="10">
        <v>539352</v>
      </c>
      <c r="J148" s="1"/>
      <c r="K148" s="5"/>
    </row>
    <row r="149" spans="2:11">
      <c r="B149" s="8"/>
      <c r="C149" s="1" t="s">
        <v>1067</v>
      </c>
      <c r="D149" s="1" t="s">
        <v>853</v>
      </c>
      <c r="E149" s="1" t="s">
        <v>743</v>
      </c>
      <c r="F149" s="10">
        <v>389100</v>
      </c>
      <c r="G149" s="10">
        <v>3600</v>
      </c>
      <c r="H149" s="10">
        <v>30840</v>
      </c>
      <c r="I149" s="10">
        <v>419940</v>
      </c>
      <c r="J149" s="1"/>
      <c r="K149" s="5"/>
    </row>
    <row r="150" spans="2:11">
      <c r="B150" s="8"/>
      <c r="C150" s="1" t="s">
        <v>1077</v>
      </c>
      <c r="D150" s="1" t="s">
        <v>748</v>
      </c>
      <c r="E150" s="1" t="s">
        <v>743</v>
      </c>
      <c r="F150" s="10">
        <v>241350</v>
      </c>
      <c r="G150" s="10">
        <v>1350</v>
      </c>
      <c r="H150" s="10">
        <v>19200</v>
      </c>
      <c r="I150" s="10">
        <v>260550</v>
      </c>
      <c r="J150" s="1"/>
      <c r="K150" s="5"/>
    </row>
    <row r="151" spans="2:11">
      <c r="B151" s="8"/>
      <c r="C151" s="1" t="s">
        <v>736</v>
      </c>
      <c r="D151" s="1" t="s">
        <v>735</v>
      </c>
      <c r="E151" s="1" t="s">
        <v>737</v>
      </c>
      <c r="F151" s="10">
        <v>101160</v>
      </c>
      <c r="G151" s="10">
        <v>360</v>
      </c>
      <c r="H151" s="10">
        <v>8064</v>
      </c>
      <c r="I151" s="10">
        <v>109224</v>
      </c>
      <c r="J151" s="1"/>
      <c r="K151" s="5"/>
    </row>
    <row r="152" spans="2:11">
      <c r="B152" s="8"/>
      <c r="C152" s="1" t="s">
        <v>745</v>
      </c>
      <c r="D152" s="1" t="s">
        <v>744</v>
      </c>
      <c r="E152" s="1" t="s">
        <v>737</v>
      </c>
      <c r="F152" s="10">
        <v>315070</v>
      </c>
      <c r="G152" s="10">
        <v>4270</v>
      </c>
      <c r="H152" s="10">
        <v>24864</v>
      </c>
      <c r="I152" s="10">
        <v>339934</v>
      </c>
      <c r="J152" s="1"/>
      <c r="K152" s="5"/>
    </row>
    <row r="153" spans="2:11">
      <c r="B153" s="8"/>
      <c r="C153" s="1" t="s">
        <v>747</v>
      </c>
      <c r="D153" s="1" t="s">
        <v>746</v>
      </c>
      <c r="E153" s="1" t="s">
        <v>737</v>
      </c>
      <c r="F153" s="10">
        <v>350111</v>
      </c>
      <c r="G153" s="10">
        <v>10080</v>
      </c>
      <c r="H153" s="10">
        <v>27202</v>
      </c>
      <c r="I153" s="10">
        <v>377313</v>
      </c>
      <c r="J153" s="1"/>
      <c r="K153" s="5"/>
    </row>
    <row r="154" spans="2:11">
      <c r="B154" s="8"/>
      <c r="C154" s="1" t="s">
        <v>751</v>
      </c>
      <c r="D154" s="1" t="s">
        <v>750</v>
      </c>
      <c r="E154" s="1" t="s">
        <v>737</v>
      </c>
      <c r="F154" s="10">
        <v>66160</v>
      </c>
      <c r="G154" s="10">
        <v>5360</v>
      </c>
      <c r="H154" s="10">
        <v>4864</v>
      </c>
      <c r="I154" s="10">
        <v>71024</v>
      </c>
      <c r="J154" s="1"/>
      <c r="K154" s="5"/>
    </row>
    <row r="155" spans="2:11">
      <c r="B155" s="8"/>
      <c r="C155" s="1" t="s">
        <v>755</v>
      </c>
      <c r="D155" s="1" t="s">
        <v>754</v>
      </c>
      <c r="E155" s="1" t="s">
        <v>737</v>
      </c>
      <c r="F155" s="10">
        <v>385290</v>
      </c>
      <c r="G155" s="10">
        <v>10440</v>
      </c>
      <c r="H155" s="10">
        <v>29988</v>
      </c>
      <c r="I155" s="10">
        <v>415278</v>
      </c>
      <c r="J155" s="1"/>
      <c r="K155" s="5"/>
    </row>
    <row r="156" spans="2:11">
      <c r="B156" s="8"/>
      <c r="C156" s="1" t="s">
        <v>774</v>
      </c>
      <c r="D156" s="1" t="s">
        <v>773</v>
      </c>
      <c r="E156" s="1" t="s">
        <v>737</v>
      </c>
      <c r="F156" s="10">
        <v>383020</v>
      </c>
      <c r="G156" s="10">
        <v>22770</v>
      </c>
      <c r="H156" s="10">
        <v>28820</v>
      </c>
      <c r="I156" s="10">
        <v>411840</v>
      </c>
      <c r="J156" s="1"/>
      <c r="K156" s="5"/>
    </row>
    <row r="157" spans="2:11">
      <c r="B157" s="8"/>
      <c r="C157" s="1" t="s">
        <v>782</v>
      </c>
      <c r="D157" s="1" t="s">
        <v>781</v>
      </c>
      <c r="E157" s="1" t="s">
        <v>737</v>
      </c>
      <c r="F157" s="10">
        <v>270800</v>
      </c>
      <c r="G157" s="10">
        <v>0</v>
      </c>
      <c r="H157" s="10">
        <v>21664</v>
      </c>
      <c r="I157" s="10">
        <v>292464</v>
      </c>
      <c r="J157" s="1"/>
      <c r="K157" s="5"/>
    </row>
    <row r="158" spans="2:11">
      <c r="B158" s="8"/>
      <c r="C158" s="1" t="s">
        <v>809</v>
      </c>
      <c r="D158" s="1" t="s">
        <v>808</v>
      </c>
      <c r="E158" s="1" t="s">
        <v>737</v>
      </c>
      <c r="F158" s="10">
        <v>320688</v>
      </c>
      <c r="G158" s="10">
        <v>11088</v>
      </c>
      <c r="H158" s="10">
        <v>24768</v>
      </c>
      <c r="I158" s="10">
        <v>345456</v>
      </c>
      <c r="J158" s="1"/>
      <c r="K158" s="5"/>
    </row>
    <row r="159" spans="2:11">
      <c r="B159" s="8"/>
      <c r="C159" s="1" t="s">
        <v>816</v>
      </c>
      <c r="D159" s="1" t="s">
        <v>815</v>
      </c>
      <c r="E159" s="1" t="s">
        <v>737</v>
      </c>
      <c r="F159" s="10">
        <v>290390</v>
      </c>
      <c r="G159" s="10">
        <v>8240</v>
      </c>
      <c r="H159" s="10">
        <v>22572</v>
      </c>
      <c r="I159" s="10">
        <v>312962</v>
      </c>
      <c r="J159" s="1"/>
      <c r="K159" s="5"/>
    </row>
    <row r="160" spans="2:11">
      <c r="B160" s="8"/>
      <c r="C160" s="1" t="s">
        <v>848</v>
      </c>
      <c r="D160" s="1" t="s">
        <v>847</v>
      </c>
      <c r="E160" s="1" t="s">
        <v>737</v>
      </c>
      <c r="F160" s="10">
        <v>408370</v>
      </c>
      <c r="G160" s="10">
        <v>5170</v>
      </c>
      <c r="H160" s="10">
        <v>32256</v>
      </c>
      <c r="I160" s="10">
        <v>440626</v>
      </c>
      <c r="J160" s="1"/>
      <c r="K160" s="5"/>
    </row>
    <row r="161" spans="2:11">
      <c r="B161" s="8"/>
      <c r="C161" s="1" t="s">
        <v>877</v>
      </c>
      <c r="D161" s="1" t="s">
        <v>876</v>
      </c>
      <c r="E161" s="1" t="s">
        <v>737</v>
      </c>
      <c r="F161" s="10">
        <v>335499</v>
      </c>
      <c r="G161" s="10">
        <v>-5510</v>
      </c>
      <c r="H161" s="10">
        <v>27281</v>
      </c>
      <c r="I161" s="10">
        <v>362780</v>
      </c>
      <c r="J161" s="1"/>
      <c r="K161" s="5"/>
    </row>
    <row r="162" spans="2:11">
      <c r="B162" s="8"/>
      <c r="C162" s="1" t="s">
        <v>879</v>
      </c>
      <c r="D162" s="1" t="s">
        <v>878</v>
      </c>
      <c r="E162" s="1" t="s">
        <v>737</v>
      </c>
      <c r="F162" s="10">
        <v>345728</v>
      </c>
      <c r="G162" s="10">
        <v>20128</v>
      </c>
      <c r="H162" s="10">
        <v>26048</v>
      </c>
      <c r="I162" s="10">
        <v>371776</v>
      </c>
      <c r="J162" s="1"/>
      <c r="K162" s="5"/>
    </row>
    <row r="163" spans="2:11">
      <c r="B163" s="8"/>
      <c r="C163" s="1" t="s">
        <v>881</v>
      </c>
      <c r="D163" s="1" t="s">
        <v>880</v>
      </c>
      <c r="E163" s="1" t="s">
        <v>737</v>
      </c>
      <c r="F163" s="10">
        <v>388041</v>
      </c>
      <c r="G163" s="10">
        <v>922</v>
      </c>
      <c r="H163" s="10">
        <v>30970</v>
      </c>
      <c r="I163" s="10">
        <v>419011</v>
      </c>
      <c r="J163" s="1"/>
      <c r="K163" s="5"/>
    </row>
    <row r="164" spans="2:11">
      <c r="B164" s="8"/>
      <c r="C164" s="1" t="s">
        <v>882</v>
      </c>
      <c r="D164" s="1" t="s">
        <v>773</v>
      </c>
      <c r="E164" s="1" t="s">
        <v>737</v>
      </c>
      <c r="F164" s="10">
        <v>391940</v>
      </c>
      <c r="G164" s="10">
        <v>11340</v>
      </c>
      <c r="H164" s="10">
        <v>30448</v>
      </c>
      <c r="I164" s="10">
        <v>422388</v>
      </c>
      <c r="J164" s="1"/>
      <c r="K164" s="5"/>
    </row>
    <row r="165" spans="2:11">
      <c r="B165" s="8"/>
      <c r="C165" s="1" t="s">
        <v>905</v>
      </c>
      <c r="D165" s="1" t="s">
        <v>904</v>
      </c>
      <c r="E165" s="1" t="s">
        <v>737</v>
      </c>
      <c r="F165" s="10">
        <v>200100</v>
      </c>
      <c r="G165" s="10">
        <v>11100</v>
      </c>
      <c r="H165" s="10">
        <v>15120</v>
      </c>
      <c r="I165" s="10">
        <v>215220</v>
      </c>
      <c r="J165" s="1"/>
      <c r="K165" s="5"/>
    </row>
    <row r="166" spans="2:11">
      <c r="B166" s="8"/>
      <c r="C166" s="1" t="s">
        <v>915</v>
      </c>
      <c r="D166" s="1" t="s">
        <v>914</v>
      </c>
      <c r="E166" s="1" t="s">
        <v>737</v>
      </c>
      <c r="F166" s="10">
        <v>274380</v>
      </c>
      <c r="G166" s="10">
        <v>5280</v>
      </c>
      <c r="H166" s="10">
        <v>21528</v>
      </c>
      <c r="I166" s="10">
        <v>295908</v>
      </c>
      <c r="J166" s="1"/>
      <c r="K166" s="5"/>
    </row>
    <row r="167" spans="2:11">
      <c r="B167" s="8"/>
      <c r="C167" s="1" t="s">
        <v>929</v>
      </c>
      <c r="D167" s="1" t="s">
        <v>808</v>
      </c>
      <c r="E167" s="1" t="s">
        <v>737</v>
      </c>
      <c r="F167" s="10">
        <v>440300</v>
      </c>
      <c r="G167" s="10">
        <v>5100</v>
      </c>
      <c r="H167" s="10">
        <v>34816</v>
      </c>
      <c r="I167" s="10">
        <v>475116</v>
      </c>
      <c r="J167" s="1"/>
      <c r="K167" s="5"/>
    </row>
    <row r="168" spans="2:11">
      <c r="B168" s="8"/>
      <c r="C168" s="1" t="s">
        <v>936</v>
      </c>
      <c r="D168" s="1" t="s">
        <v>935</v>
      </c>
      <c r="E168" s="1" t="s">
        <v>737</v>
      </c>
      <c r="F168" s="10">
        <v>236243</v>
      </c>
      <c r="G168" s="10">
        <v>780</v>
      </c>
      <c r="H168" s="10">
        <v>18837</v>
      </c>
      <c r="I168" s="10">
        <v>255080</v>
      </c>
      <c r="J168" s="1"/>
      <c r="K168" s="5"/>
    </row>
    <row r="169" spans="2:11">
      <c r="B169" s="8"/>
      <c r="C169" s="1" t="s">
        <v>949</v>
      </c>
      <c r="D169" s="1" t="s">
        <v>948</v>
      </c>
      <c r="E169" s="1" t="s">
        <v>737</v>
      </c>
      <c r="F169" s="10">
        <v>266050</v>
      </c>
      <c r="G169" s="10">
        <v>11400</v>
      </c>
      <c r="H169" s="10">
        <v>20372</v>
      </c>
      <c r="I169" s="10">
        <v>286422</v>
      </c>
      <c r="J169" s="1"/>
      <c r="K169" s="5"/>
    </row>
    <row r="170" spans="2:11">
      <c r="B170" s="8"/>
      <c r="C170" s="1" t="s">
        <v>955</v>
      </c>
      <c r="D170" s="1" t="s">
        <v>954</v>
      </c>
      <c r="E170" s="1" t="s">
        <v>737</v>
      </c>
      <c r="F170" s="10">
        <v>481800</v>
      </c>
      <c r="G170" s="10">
        <v>1800</v>
      </c>
      <c r="H170" s="10">
        <v>38400</v>
      </c>
      <c r="I170" s="10">
        <v>520200</v>
      </c>
      <c r="J170" s="1"/>
      <c r="K170" s="5"/>
    </row>
    <row r="171" spans="2:11">
      <c r="B171" s="8"/>
      <c r="C171" s="1" t="s">
        <v>960</v>
      </c>
      <c r="D171" s="1" t="s">
        <v>959</v>
      </c>
      <c r="E171" s="1" t="s">
        <v>737</v>
      </c>
      <c r="F171" s="10">
        <v>312820</v>
      </c>
      <c r="G171" s="10">
        <v>11770</v>
      </c>
      <c r="H171" s="10">
        <v>24084</v>
      </c>
      <c r="I171" s="10">
        <v>336904</v>
      </c>
      <c r="J171" s="1"/>
      <c r="K171" s="5"/>
    </row>
    <row r="172" spans="2:11">
      <c r="B172" s="8"/>
      <c r="C172" s="1" t="s">
        <v>971</v>
      </c>
      <c r="D172" s="1" t="s">
        <v>808</v>
      </c>
      <c r="E172" s="1" t="s">
        <v>737</v>
      </c>
      <c r="F172" s="10">
        <v>284960</v>
      </c>
      <c r="G172" s="10">
        <v>3360</v>
      </c>
      <c r="H172" s="10">
        <v>22528</v>
      </c>
      <c r="I172" s="10">
        <v>307488</v>
      </c>
      <c r="J172" s="1"/>
      <c r="K172" s="5"/>
    </row>
    <row r="173" spans="2:11">
      <c r="B173" s="8"/>
      <c r="C173" s="1" t="s">
        <v>982</v>
      </c>
      <c r="D173" s="1" t="s">
        <v>981</v>
      </c>
      <c r="E173" s="1" t="s">
        <v>737</v>
      </c>
      <c r="F173" s="10">
        <v>356053</v>
      </c>
      <c r="G173" s="10">
        <v>8240</v>
      </c>
      <c r="H173" s="10">
        <v>27825</v>
      </c>
      <c r="I173" s="10">
        <v>383878</v>
      </c>
      <c r="J173" s="1"/>
      <c r="K173" s="5"/>
    </row>
    <row r="174" spans="2:11">
      <c r="B174" s="8"/>
      <c r="C174" s="1" t="s">
        <v>984</v>
      </c>
      <c r="D174" s="1" t="s">
        <v>983</v>
      </c>
      <c r="E174" s="1" t="s">
        <v>737</v>
      </c>
      <c r="F174" s="10">
        <v>345098</v>
      </c>
      <c r="G174" s="10">
        <v>2160</v>
      </c>
      <c r="H174" s="10">
        <v>27435</v>
      </c>
      <c r="I174" s="10">
        <v>372533</v>
      </c>
      <c r="J174" s="1"/>
      <c r="K174" s="5"/>
    </row>
    <row r="175" spans="2:11">
      <c r="B175" s="8"/>
      <c r="C175" s="1" t="s">
        <v>1014</v>
      </c>
      <c r="D175" s="1" t="s">
        <v>808</v>
      </c>
      <c r="E175" s="1" t="s">
        <v>737</v>
      </c>
      <c r="F175" s="10">
        <v>258810</v>
      </c>
      <c r="G175" s="10">
        <v>17560</v>
      </c>
      <c r="H175" s="10">
        <v>19300</v>
      </c>
      <c r="I175" s="10">
        <v>278110</v>
      </c>
      <c r="J175" s="1"/>
      <c r="K175" s="5"/>
    </row>
    <row r="176" spans="2:11">
      <c r="B176" s="8"/>
      <c r="C176" s="1" t="s">
        <v>1024</v>
      </c>
      <c r="D176" s="1" t="s">
        <v>1023</v>
      </c>
      <c r="E176" s="1" t="s">
        <v>737</v>
      </c>
      <c r="F176" s="10">
        <v>341670</v>
      </c>
      <c r="G176" s="10">
        <v>5670</v>
      </c>
      <c r="H176" s="10">
        <v>26880</v>
      </c>
      <c r="I176" s="10">
        <v>368550</v>
      </c>
      <c r="J176" s="1"/>
      <c r="K176" s="5"/>
    </row>
    <row r="177" spans="2:11">
      <c r="B177" s="8"/>
      <c r="C177" s="1" t="s">
        <v>1030</v>
      </c>
      <c r="D177" s="1" t="s">
        <v>754</v>
      </c>
      <c r="E177" s="1" t="s">
        <v>737</v>
      </c>
      <c r="F177" s="10">
        <v>305894</v>
      </c>
      <c r="G177" s="10">
        <v>22394</v>
      </c>
      <c r="H177" s="10">
        <v>22680</v>
      </c>
      <c r="I177" s="10">
        <v>328574</v>
      </c>
      <c r="J177" s="1"/>
      <c r="K177" s="5"/>
    </row>
    <row r="178" spans="2:11">
      <c r="B178" s="8"/>
      <c r="C178" s="1" t="s">
        <v>1047</v>
      </c>
      <c r="D178" s="1" t="s">
        <v>1046</v>
      </c>
      <c r="E178" s="1" t="s">
        <v>737</v>
      </c>
      <c r="F178" s="10">
        <v>266074</v>
      </c>
      <c r="G178" s="10">
        <v>14474</v>
      </c>
      <c r="H178" s="10">
        <v>20128</v>
      </c>
      <c r="I178" s="10">
        <v>286202</v>
      </c>
      <c r="J178" s="1"/>
      <c r="K178" s="5"/>
    </row>
    <row r="179" spans="2:11">
      <c r="B179" s="8"/>
      <c r="C179" s="1" t="s">
        <v>1052</v>
      </c>
      <c r="D179" s="1" t="s">
        <v>847</v>
      </c>
      <c r="E179" s="1" t="s">
        <v>737</v>
      </c>
      <c r="F179" s="10">
        <v>356606</v>
      </c>
      <c r="G179" s="10">
        <v>4850</v>
      </c>
      <c r="H179" s="10">
        <v>28140</v>
      </c>
      <c r="I179" s="10">
        <v>384746</v>
      </c>
      <c r="J179" s="1"/>
      <c r="K179" s="5"/>
    </row>
    <row r="180" spans="2:11">
      <c r="B180" s="8"/>
      <c r="C180" s="1" t="s">
        <v>2768</v>
      </c>
      <c r="D180" s="1" t="s">
        <v>2769</v>
      </c>
      <c r="E180" s="1" t="s">
        <v>732</v>
      </c>
      <c r="F180" s="10">
        <v>94608</v>
      </c>
      <c r="G180" s="10">
        <v>5008</v>
      </c>
      <c r="H180" s="10">
        <v>7168</v>
      </c>
      <c r="I180" s="10">
        <v>101776</v>
      </c>
      <c r="J180" s="1"/>
      <c r="K180" s="5"/>
    </row>
    <row r="181" spans="2:11">
      <c r="B181" s="8"/>
      <c r="C181" s="1" t="s">
        <v>2770</v>
      </c>
      <c r="D181" s="1" t="s">
        <v>2771</v>
      </c>
      <c r="E181" s="1" t="s">
        <v>732</v>
      </c>
      <c r="F181" s="10">
        <v>290636</v>
      </c>
      <c r="G181" s="10">
        <v>19236</v>
      </c>
      <c r="H181" s="10">
        <v>21712</v>
      </c>
      <c r="I181" s="10">
        <v>312348</v>
      </c>
      <c r="J181" s="1"/>
      <c r="K181" s="5"/>
    </row>
    <row r="182" spans="2:11">
      <c r="B182" s="8"/>
      <c r="C182" s="1" t="s">
        <v>731</v>
      </c>
      <c r="D182" s="1" t="s">
        <v>730</v>
      </c>
      <c r="E182" s="1" t="s">
        <v>732</v>
      </c>
      <c r="F182" s="10">
        <v>20082</v>
      </c>
      <c r="G182" s="10">
        <v>532</v>
      </c>
      <c r="H182" s="10">
        <v>1564</v>
      </c>
      <c r="I182" s="10">
        <v>21646</v>
      </c>
      <c r="J182" s="1"/>
      <c r="K182" s="5"/>
    </row>
    <row r="183" spans="2:11">
      <c r="B183" s="8"/>
      <c r="C183" s="1" t="s">
        <v>739</v>
      </c>
      <c r="D183" s="1" t="s">
        <v>738</v>
      </c>
      <c r="E183" s="1" t="s">
        <v>732</v>
      </c>
      <c r="F183" s="10">
        <v>152250</v>
      </c>
      <c r="G183" s="10">
        <v>0</v>
      </c>
      <c r="H183" s="10">
        <v>12180</v>
      </c>
      <c r="I183" s="10">
        <v>164430</v>
      </c>
      <c r="J183" s="1"/>
      <c r="K183" s="5"/>
    </row>
    <row r="184" spans="2:11">
      <c r="B184" s="8"/>
      <c r="C184" s="1" t="s">
        <v>739</v>
      </c>
      <c r="D184" s="1" t="s">
        <v>740</v>
      </c>
      <c r="E184" s="1" t="s">
        <v>732</v>
      </c>
      <c r="F184" s="10">
        <v>15698</v>
      </c>
      <c r="G184" s="10">
        <v>698</v>
      </c>
      <c r="H184" s="10">
        <v>1200</v>
      </c>
      <c r="I184" s="10">
        <v>16898</v>
      </c>
      <c r="J184" s="1"/>
      <c r="K184" s="5"/>
    </row>
    <row r="185" spans="2:11">
      <c r="B185" s="8"/>
      <c r="C185" s="1" t="s">
        <v>758</v>
      </c>
      <c r="D185" s="1" t="s">
        <v>750</v>
      </c>
      <c r="E185" s="1" t="s">
        <v>732</v>
      </c>
      <c r="F185" s="10">
        <v>321309</v>
      </c>
      <c r="G185" s="10">
        <v>2109</v>
      </c>
      <c r="H185" s="10">
        <v>25536</v>
      </c>
      <c r="I185" s="10">
        <v>346845</v>
      </c>
      <c r="J185" s="1"/>
      <c r="K185" s="5"/>
    </row>
    <row r="186" spans="2:11">
      <c r="B186" s="8"/>
      <c r="C186" s="1" t="s">
        <v>759</v>
      </c>
      <c r="D186" s="1" t="s">
        <v>754</v>
      </c>
      <c r="E186" s="1" t="s">
        <v>732</v>
      </c>
      <c r="F186" s="10">
        <v>322656</v>
      </c>
      <c r="G186" s="10">
        <v>3456</v>
      </c>
      <c r="H186" s="10">
        <v>25536</v>
      </c>
      <c r="I186" s="10">
        <v>348192</v>
      </c>
      <c r="J186" s="1"/>
      <c r="K186" s="5"/>
    </row>
    <row r="187" spans="2:11">
      <c r="B187" s="8"/>
      <c r="C187" s="1" t="s">
        <v>761</v>
      </c>
      <c r="D187" s="1" t="s">
        <v>760</v>
      </c>
      <c r="E187" s="1" t="s">
        <v>732</v>
      </c>
      <c r="F187" s="10">
        <v>264000</v>
      </c>
      <c r="G187" s="10">
        <v>0</v>
      </c>
      <c r="H187" s="10">
        <v>21120</v>
      </c>
      <c r="I187" s="10">
        <v>285120</v>
      </c>
      <c r="J187" s="1"/>
      <c r="K187" s="5"/>
    </row>
    <row r="188" spans="2:11">
      <c r="B188" s="8"/>
      <c r="C188" s="1" t="s">
        <v>769</v>
      </c>
      <c r="D188" s="1" t="s">
        <v>735</v>
      </c>
      <c r="E188" s="1" t="s">
        <v>732</v>
      </c>
      <c r="F188" s="10">
        <v>439224</v>
      </c>
      <c r="G188" s="10">
        <v>1536</v>
      </c>
      <c r="H188" s="10">
        <v>35015</v>
      </c>
      <c r="I188" s="10">
        <v>474239</v>
      </c>
      <c r="J188" s="1"/>
      <c r="K188" s="5"/>
    </row>
    <row r="189" spans="2:11">
      <c r="B189" s="8"/>
      <c r="C189" s="1" t="s">
        <v>783</v>
      </c>
      <c r="D189" s="1" t="s">
        <v>754</v>
      </c>
      <c r="E189" s="1" t="s">
        <v>732</v>
      </c>
      <c r="F189" s="10">
        <v>429600</v>
      </c>
      <c r="G189" s="10">
        <v>2100</v>
      </c>
      <c r="H189" s="10">
        <v>34200</v>
      </c>
      <c r="I189" s="10">
        <v>463800</v>
      </c>
      <c r="J189" s="1"/>
      <c r="K189" s="5"/>
    </row>
    <row r="190" spans="2:11">
      <c r="B190" s="8"/>
      <c r="C190" s="1" t="s">
        <v>786</v>
      </c>
      <c r="D190" s="1" t="s">
        <v>750</v>
      </c>
      <c r="E190" s="1" t="s">
        <v>732</v>
      </c>
      <c r="F190" s="10">
        <v>428898</v>
      </c>
      <c r="G190" s="10">
        <v>3498</v>
      </c>
      <c r="H190" s="10">
        <v>34032</v>
      </c>
      <c r="I190" s="10">
        <v>462930</v>
      </c>
      <c r="J190" s="1"/>
      <c r="K190" s="5"/>
    </row>
    <row r="191" spans="2:11">
      <c r="B191" s="8"/>
      <c r="C191" s="1" t="s">
        <v>795</v>
      </c>
      <c r="D191" s="1" t="s">
        <v>794</v>
      </c>
      <c r="E191" s="1" t="s">
        <v>732</v>
      </c>
      <c r="F191" s="10">
        <v>451600</v>
      </c>
      <c r="G191" s="10">
        <v>30000</v>
      </c>
      <c r="H191" s="10">
        <v>33728</v>
      </c>
      <c r="I191" s="10">
        <v>485328</v>
      </c>
      <c r="J191" s="1"/>
      <c r="K191" s="5"/>
    </row>
    <row r="192" spans="2:11">
      <c r="B192" s="8"/>
      <c r="C192" s="1" t="s">
        <v>797</v>
      </c>
      <c r="D192" s="1" t="s">
        <v>796</v>
      </c>
      <c r="E192" s="1" t="s">
        <v>732</v>
      </c>
      <c r="F192" s="10">
        <v>509375</v>
      </c>
      <c r="G192" s="10">
        <v>4850</v>
      </c>
      <c r="H192" s="10">
        <v>40362</v>
      </c>
      <c r="I192" s="10">
        <v>549737</v>
      </c>
      <c r="J192" s="1"/>
      <c r="K192" s="5"/>
    </row>
    <row r="193" spans="2:11">
      <c r="B193" s="8"/>
      <c r="C193" s="1" t="s">
        <v>799</v>
      </c>
      <c r="D193" s="1" t="s">
        <v>798</v>
      </c>
      <c r="E193" s="1" t="s">
        <v>732</v>
      </c>
      <c r="F193" s="10">
        <v>279576</v>
      </c>
      <c r="G193" s="10">
        <v>6776</v>
      </c>
      <c r="H193" s="10">
        <v>21824</v>
      </c>
      <c r="I193" s="10">
        <v>301400</v>
      </c>
      <c r="J193" s="1"/>
      <c r="K193" s="5"/>
    </row>
    <row r="194" spans="2:11">
      <c r="B194" s="8"/>
      <c r="C194" s="1" t="s">
        <v>801</v>
      </c>
      <c r="D194" s="1" t="s">
        <v>800</v>
      </c>
      <c r="E194" s="1" t="s">
        <v>732</v>
      </c>
      <c r="F194" s="10">
        <v>358575</v>
      </c>
      <c r="G194" s="10">
        <v>3150</v>
      </c>
      <c r="H194" s="10">
        <v>28434</v>
      </c>
      <c r="I194" s="10">
        <v>387009</v>
      </c>
      <c r="J194" s="1"/>
      <c r="K194" s="5"/>
    </row>
    <row r="195" spans="2:11">
      <c r="B195" s="8"/>
      <c r="C195" s="1" t="s">
        <v>803</v>
      </c>
      <c r="D195" s="1" t="s">
        <v>802</v>
      </c>
      <c r="E195" s="1" t="s">
        <v>732</v>
      </c>
      <c r="F195" s="10">
        <v>371500</v>
      </c>
      <c r="G195" s="10">
        <v>1500</v>
      </c>
      <c r="H195" s="10">
        <v>29600</v>
      </c>
      <c r="I195" s="10">
        <v>401100</v>
      </c>
      <c r="J195" s="1"/>
      <c r="K195" s="5"/>
    </row>
    <row r="196" spans="2:11">
      <c r="B196" s="8"/>
      <c r="C196" s="1" t="s">
        <v>812</v>
      </c>
      <c r="D196" s="1" t="s">
        <v>796</v>
      </c>
      <c r="E196" s="1" t="s">
        <v>732</v>
      </c>
      <c r="F196" s="10">
        <v>332485</v>
      </c>
      <c r="G196" s="10">
        <v>6460</v>
      </c>
      <c r="H196" s="10">
        <v>26082</v>
      </c>
      <c r="I196" s="10">
        <v>358567</v>
      </c>
      <c r="J196" s="1"/>
      <c r="K196" s="5"/>
    </row>
    <row r="197" spans="2:11">
      <c r="B197" s="8"/>
      <c r="C197" s="1" t="s">
        <v>838</v>
      </c>
      <c r="D197" s="1" t="s">
        <v>837</v>
      </c>
      <c r="E197" s="1" t="s">
        <v>732</v>
      </c>
      <c r="F197" s="10">
        <v>417219</v>
      </c>
      <c r="G197" s="10">
        <v>7344</v>
      </c>
      <c r="H197" s="10">
        <v>32790</v>
      </c>
      <c r="I197" s="10">
        <v>450009</v>
      </c>
      <c r="J197" s="1"/>
      <c r="K197" s="5"/>
    </row>
    <row r="198" spans="2:11">
      <c r="B198" s="8"/>
      <c r="C198" s="1" t="s">
        <v>844</v>
      </c>
      <c r="D198" s="1" t="s">
        <v>794</v>
      </c>
      <c r="E198" s="1" t="s">
        <v>732</v>
      </c>
      <c r="F198" s="10">
        <v>459450</v>
      </c>
      <c r="G198" s="10">
        <v>5850</v>
      </c>
      <c r="H198" s="10">
        <v>36288</v>
      </c>
      <c r="I198" s="10">
        <v>495738</v>
      </c>
      <c r="J198" s="1"/>
      <c r="K198" s="5"/>
    </row>
    <row r="199" spans="2:11">
      <c r="B199" s="8"/>
      <c r="C199" s="1" t="s">
        <v>857</v>
      </c>
      <c r="D199" s="1" t="s">
        <v>787</v>
      </c>
      <c r="E199" s="1" t="s">
        <v>732</v>
      </c>
      <c r="F199" s="10">
        <v>323475</v>
      </c>
      <c r="G199" s="10">
        <v>2850</v>
      </c>
      <c r="H199" s="10">
        <v>25650</v>
      </c>
      <c r="I199" s="10">
        <v>349125</v>
      </c>
      <c r="J199" s="1"/>
      <c r="K199" s="5"/>
    </row>
    <row r="200" spans="2:11">
      <c r="B200" s="8"/>
      <c r="C200" s="1" t="s">
        <v>865</v>
      </c>
      <c r="D200" s="1" t="s">
        <v>864</v>
      </c>
      <c r="E200" s="1" t="s">
        <v>732</v>
      </c>
      <c r="F200" s="10">
        <v>213289</v>
      </c>
      <c r="G200" s="10">
        <v>9270</v>
      </c>
      <c r="H200" s="10">
        <v>16322</v>
      </c>
      <c r="I200" s="10">
        <v>229611</v>
      </c>
      <c r="J200" s="1"/>
      <c r="K200" s="5"/>
    </row>
    <row r="201" spans="2:11" s="101" customFormat="1">
      <c r="B201" s="116"/>
      <c r="C201" s="38" t="s">
        <v>865</v>
      </c>
      <c r="D201" s="38" t="s">
        <v>866</v>
      </c>
      <c r="E201" s="38" t="s">
        <v>732</v>
      </c>
      <c r="F201" s="188">
        <v>57984</v>
      </c>
      <c r="G201" s="188">
        <v>1148</v>
      </c>
      <c r="H201" s="188">
        <v>4547</v>
      </c>
      <c r="I201" s="188">
        <v>62531</v>
      </c>
      <c r="J201" s="38"/>
      <c r="K201" s="117"/>
    </row>
    <row r="202" spans="2:11">
      <c r="B202" s="8"/>
      <c r="C202" s="1" t="s">
        <v>865</v>
      </c>
      <c r="D202" s="1" t="s">
        <v>867</v>
      </c>
      <c r="E202" s="1" t="s">
        <v>732</v>
      </c>
      <c r="F202" s="10">
        <v>22074</v>
      </c>
      <c r="G202" s="10">
        <v>474</v>
      </c>
      <c r="H202" s="10">
        <v>1728</v>
      </c>
      <c r="I202" s="10">
        <v>23802</v>
      </c>
      <c r="J202" s="1"/>
      <c r="K202" s="5"/>
    </row>
    <row r="203" spans="2:11">
      <c r="B203" s="8"/>
      <c r="C203" s="1" t="s">
        <v>875</v>
      </c>
      <c r="D203" s="1" t="s">
        <v>874</v>
      </c>
      <c r="E203" s="1" t="s">
        <v>732</v>
      </c>
      <c r="F203" s="10">
        <v>36028</v>
      </c>
      <c r="G203" s="10">
        <v>2428</v>
      </c>
      <c r="H203" s="10">
        <v>2688</v>
      </c>
      <c r="I203" s="10">
        <v>38716</v>
      </c>
      <c r="J203" s="1"/>
      <c r="K203" s="5"/>
    </row>
    <row r="204" spans="2:11">
      <c r="B204" s="8"/>
      <c r="C204" s="1" t="s">
        <v>890</v>
      </c>
      <c r="D204" s="1" t="s">
        <v>754</v>
      </c>
      <c r="E204" s="1" t="s">
        <v>732</v>
      </c>
      <c r="F204" s="10">
        <v>30640</v>
      </c>
      <c r="G204" s="10">
        <v>240</v>
      </c>
      <c r="H204" s="10">
        <v>2432</v>
      </c>
      <c r="I204" s="10">
        <v>33072</v>
      </c>
      <c r="J204" s="1"/>
      <c r="K204" s="5"/>
    </row>
    <row r="205" spans="2:11">
      <c r="B205" s="8"/>
      <c r="C205" s="1" t="s">
        <v>893</v>
      </c>
      <c r="D205" s="1" t="s">
        <v>735</v>
      </c>
      <c r="E205" s="1" t="s">
        <v>732</v>
      </c>
      <c r="F205" s="10">
        <v>372020</v>
      </c>
      <c r="G205" s="10">
        <v>20020</v>
      </c>
      <c r="H205" s="10">
        <v>28160</v>
      </c>
      <c r="I205" s="10">
        <v>400180</v>
      </c>
      <c r="J205" s="1"/>
      <c r="K205" s="5"/>
    </row>
    <row r="206" spans="2:11">
      <c r="B206" s="8"/>
      <c r="C206" s="1" t="s">
        <v>913</v>
      </c>
      <c r="D206" s="1" t="s">
        <v>912</v>
      </c>
      <c r="E206" s="1" t="s">
        <v>732</v>
      </c>
      <c r="F206" s="10">
        <v>477807</v>
      </c>
      <c r="G206" s="10">
        <v>10132</v>
      </c>
      <c r="H206" s="10">
        <v>37414</v>
      </c>
      <c r="I206" s="10">
        <v>515221</v>
      </c>
      <c r="J206" s="1"/>
      <c r="K206" s="5"/>
    </row>
    <row r="207" spans="2:11">
      <c r="B207" s="8"/>
      <c r="C207" s="1" t="s">
        <v>916</v>
      </c>
      <c r="D207" s="1" t="s">
        <v>750</v>
      </c>
      <c r="E207" s="1" t="s">
        <v>732</v>
      </c>
      <c r="F207" s="10">
        <v>394150</v>
      </c>
      <c r="G207" s="10">
        <v>3150</v>
      </c>
      <c r="H207" s="10">
        <v>31280</v>
      </c>
      <c r="I207" s="10">
        <v>425430</v>
      </c>
      <c r="J207" s="1"/>
      <c r="K207" s="5"/>
    </row>
    <row r="208" spans="2:11">
      <c r="B208" s="8"/>
      <c r="C208" s="1" t="s">
        <v>919</v>
      </c>
      <c r="D208" s="1" t="s">
        <v>918</v>
      </c>
      <c r="E208" s="1" t="s">
        <v>732</v>
      </c>
      <c r="F208" s="10">
        <v>101370</v>
      </c>
      <c r="G208" s="10">
        <v>720</v>
      </c>
      <c r="H208" s="10">
        <v>8052</v>
      </c>
      <c r="I208" s="10">
        <v>109422</v>
      </c>
      <c r="J208" s="1"/>
      <c r="K208" s="5"/>
    </row>
    <row r="209" spans="2:11">
      <c r="B209" s="8"/>
      <c r="C209" s="1" t="s">
        <v>928</v>
      </c>
      <c r="D209" s="1" t="s">
        <v>927</v>
      </c>
      <c r="E209" s="1" t="s">
        <v>732</v>
      </c>
      <c r="F209" s="10">
        <v>411110</v>
      </c>
      <c r="G209" s="10">
        <v>11730</v>
      </c>
      <c r="H209" s="10">
        <v>31950</v>
      </c>
      <c r="I209" s="10">
        <v>443060</v>
      </c>
      <c r="J209" s="1"/>
      <c r="K209" s="5"/>
    </row>
    <row r="210" spans="2:11">
      <c r="B210" s="8"/>
      <c r="C210" s="1" t="s">
        <v>938</v>
      </c>
      <c r="D210" s="1" t="s">
        <v>937</v>
      </c>
      <c r="E210" s="1" t="s">
        <v>732</v>
      </c>
      <c r="F210" s="10">
        <v>334320</v>
      </c>
      <c r="G210" s="10">
        <v>15120</v>
      </c>
      <c r="H210" s="10">
        <v>25536</v>
      </c>
      <c r="I210" s="10">
        <v>359856</v>
      </c>
      <c r="J210" s="1"/>
      <c r="K210" s="5"/>
    </row>
    <row r="211" spans="2:11">
      <c r="B211" s="8"/>
      <c r="C211" s="1" t="s">
        <v>940</v>
      </c>
      <c r="D211" s="1" t="s">
        <v>631</v>
      </c>
      <c r="E211" s="1" t="s">
        <v>732</v>
      </c>
      <c r="F211" s="10">
        <v>109098</v>
      </c>
      <c r="G211" s="10">
        <v>6420</v>
      </c>
      <c r="H211" s="10">
        <v>8214</v>
      </c>
      <c r="I211" s="10">
        <v>117312</v>
      </c>
      <c r="J211" s="1"/>
      <c r="K211" s="5"/>
    </row>
    <row r="212" spans="2:11">
      <c r="B212" s="8"/>
      <c r="C212" s="1" t="s">
        <v>962</v>
      </c>
      <c r="D212" s="1" t="s">
        <v>750</v>
      </c>
      <c r="E212" s="1" t="s">
        <v>732</v>
      </c>
      <c r="F212" s="10">
        <v>337795</v>
      </c>
      <c r="G212" s="10">
        <v>1995</v>
      </c>
      <c r="H212" s="10">
        <v>26864</v>
      </c>
      <c r="I212" s="10">
        <v>364659</v>
      </c>
      <c r="J212" s="1"/>
      <c r="K212" s="5"/>
    </row>
    <row r="213" spans="2:11">
      <c r="B213" s="8"/>
      <c r="C213" s="1" t="s">
        <v>963</v>
      </c>
      <c r="D213" s="1" t="s">
        <v>738</v>
      </c>
      <c r="E213" s="1" t="s">
        <v>732</v>
      </c>
      <c r="F213" s="10">
        <v>45180</v>
      </c>
      <c r="G213" s="10">
        <v>1680</v>
      </c>
      <c r="H213" s="10">
        <v>3480</v>
      </c>
      <c r="I213" s="10">
        <v>48660</v>
      </c>
      <c r="J213" s="1"/>
      <c r="K213" s="5"/>
    </row>
    <row r="214" spans="2:11">
      <c r="B214" s="8"/>
      <c r="C214" s="1" t="s">
        <v>978</v>
      </c>
      <c r="D214" s="1" t="s">
        <v>926</v>
      </c>
      <c r="E214" s="1" t="s">
        <v>732</v>
      </c>
      <c r="F214" s="10">
        <v>198183</v>
      </c>
      <c r="G214" s="10">
        <v>6708</v>
      </c>
      <c r="H214" s="10">
        <v>15318</v>
      </c>
      <c r="I214" s="10">
        <v>213501</v>
      </c>
      <c r="J214" s="1"/>
      <c r="K214" s="5"/>
    </row>
    <row r="215" spans="2:11">
      <c r="B215" s="8"/>
      <c r="C215" s="1" t="s">
        <v>979</v>
      </c>
      <c r="D215" s="1" t="s">
        <v>754</v>
      </c>
      <c r="E215" s="1" t="s">
        <v>732</v>
      </c>
      <c r="F215" s="10">
        <v>320840</v>
      </c>
      <c r="G215" s="10">
        <v>19490</v>
      </c>
      <c r="H215" s="10">
        <v>24108</v>
      </c>
      <c r="I215" s="10">
        <v>344948</v>
      </c>
      <c r="J215" s="1"/>
      <c r="K215" s="5"/>
    </row>
    <row r="216" spans="2:11">
      <c r="B216" s="8"/>
      <c r="C216" s="1" t="s">
        <v>986</v>
      </c>
      <c r="D216" s="1" t="s">
        <v>985</v>
      </c>
      <c r="E216" s="1" t="s">
        <v>732</v>
      </c>
      <c r="F216" s="10">
        <v>429421</v>
      </c>
      <c r="G216" s="10">
        <v>27640</v>
      </c>
      <c r="H216" s="10">
        <v>32142</v>
      </c>
      <c r="I216" s="10">
        <v>461563</v>
      </c>
      <c r="J216" s="1"/>
      <c r="K216" s="5"/>
    </row>
    <row r="217" spans="2:11">
      <c r="B217" s="8"/>
      <c r="C217" s="1" t="s">
        <v>990</v>
      </c>
      <c r="D217" s="1" t="s">
        <v>989</v>
      </c>
      <c r="E217" s="1" t="s">
        <v>732</v>
      </c>
      <c r="F217" s="10">
        <v>286296</v>
      </c>
      <c r="G217" s="10">
        <v>4896</v>
      </c>
      <c r="H217" s="10">
        <v>22512</v>
      </c>
      <c r="I217" s="10">
        <v>308808</v>
      </c>
      <c r="J217" s="1"/>
      <c r="K217" s="5"/>
    </row>
    <row r="218" spans="2:11">
      <c r="B218" s="8"/>
      <c r="C218" s="1" t="s">
        <v>1002</v>
      </c>
      <c r="D218" s="1" t="s">
        <v>750</v>
      </c>
      <c r="E218" s="1" t="s">
        <v>732</v>
      </c>
      <c r="F218" s="10">
        <v>266346</v>
      </c>
      <c r="G218" s="10">
        <v>0</v>
      </c>
      <c r="H218" s="10">
        <v>21308</v>
      </c>
      <c r="I218" s="10">
        <v>287654</v>
      </c>
      <c r="J218" s="1"/>
      <c r="K218" s="5"/>
    </row>
    <row r="219" spans="2:11">
      <c r="B219" s="8"/>
      <c r="C219" s="1" t="s">
        <v>1007</v>
      </c>
      <c r="D219" s="1" t="s">
        <v>750</v>
      </c>
      <c r="E219" s="1" t="s">
        <v>732</v>
      </c>
      <c r="F219" s="10">
        <v>226188</v>
      </c>
      <c r="G219" s="10">
        <v>0</v>
      </c>
      <c r="H219" s="10">
        <v>18095</v>
      </c>
      <c r="I219" s="10">
        <v>244283</v>
      </c>
      <c r="J219" s="1"/>
      <c r="K219" s="5"/>
    </row>
    <row r="220" spans="2:11">
      <c r="B220" s="8"/>
      <c r="C220" s="1" t="s">
        <v>1034</v>
      </c>
      <c r="D220" s="1" t="s">
        <v>1033</v>
      </c>
      <c r="E220" s="1" t="s">
        <v>732</v>
      </c>
      <c r="F220" s="10">
        <v>86220</v>
      </c>
      <c r="G220" s="10">
        <v>2220</v>
      </c>
      <c r="H220" s="10">
        <v>6720</v>
      </c>
      <c r="I220" s="10">
        <v>92940</v>
      </c>
      <c r="J220" s="1"/>
      <c r="K220" s="5"/>
    </row>
    <row r="221" spans="2:11">
      <c r="B221" s="8"/>
      <c r="C221" s="1" t="s">
        <v>1043</v>
      </c>
      <c r="D221" s="1" t="s">
        <v>796</v>
      </c>
      <c r="E221" s="1" t="s">
        <v>732</v>
      </c>
      <c r="F221" s="10">
        <v>257410</v>
      </c>
      <c r="G221" s="10">
        <v>6460</v>
      </c>
      <c r="H221" s="10">
        <v>20076</v>
      </c>
      <c r="I221" s="10">
        <v>277486</v>
      </c>
      <c r="J221" s="1"/>
      <c r="K221" s="5"/>
    </row>
    <row r="222" spans="2:11">
      <c r="B222" s="8"/>
      <c r="C222" s="1" t="s">
        <v>1056</v>
      </c>
      <c r="D222" s="1" t="s">
        <v>1055</v>
      </c>
      <c r="E222" s="1" t="s">
        <v>732</v>
      </c>
      <c r="F222" s="10">
        <v>423500</v>
      </c>
      <c r="G222" s="10">
        <v>0</v>
      </c>
      <c r="H222" s="10">
        <v>33880</v>
      </c>
      <c r="I222" s="10">
        <v>457380</v>
      </c>
      <c r="J222" s="1"/>
      <c r="K222" s="5"/>
    </row>
    <row r="223" spans="2:11">
      <c r="B223" s="8"/>
      <c r="C223" s="1" t="s">
        <v>1064</v>
      </c>
      <c r="D223" s="1" t="s">
        <v>1063</v>
      </c>
      <c r="E223" s="1" t="s">
        <v>732</v>
      </c>
      <c r="F223" s="10">
        <v>239401</v>
      </c>
      <c r="G223" s="10">
        <v>25682</v>
      </c>
      <c r="H223" s="10">
        <v>17098</v>
      </c>
      <c r="I223" s="10">
        <v>256499</v>
      </c>
      <c r="J223" s="1"/>
      <c r="K223" s="5"/>
    </row>
    <row r="224" spans="2:11">
      <c r="B224" s="8"/>
      <c r="C224" s="1" t="s">
        <v>1076</v>
      </c>
      <c r="D224" s="1" t="s">
        <v>1075</v>
      </c>
      <c r="E224" s="1" t="s">
        <v>732</v>
      </c>
      <c r="F224" s="10">
        <v>251884</v>
      </c>
      <c r="G224" s="10">
        <v>8684</v>
      </c>
      <c r="H224" s="10">
        <v>19456</v>
      </c>
      <c r="I224" s="10">
        <v>271340</v>
      </c>
      <c r="J224" s="1"/>
      <c r="K224" s="5"/>
    </row>
    <row r="225" spans="2:11" ht="14.25" thickBot="1">
      <c r="B225" s="9"/>
      <c r="C225" s="3" t="s">
        <v>1079</v>
      </c>
      <c r="D225" s="3" t="s">
        <v>754</v>
      </c>
      <c r="E225" s="3" t="s">
        <v>732</v>
      </c>
      <c r="F225" s="11">
        <v>288480</v>
      </c>
      <c r="G225" s="11">
        <v>6480</v>
      </c>
      <c r="H225" s="11">
        <v>22560</v>
      </c>
      <c r="I225" s="11">
        <v>311040</v>
      </c>
      <c r="J225" s="3"/>
      <c r="K225" s="6"/>
    </row>
    <row r="226" spans="2:11" ht="15" thickTop="1" thickBot="1">
      <c r="B226" s="229" t="s">
        <v>1593</v>
      </c>
      <c r="C226" s="230"/>
      <c r="D226" s="230"/>
      <c r="E226" s="231"/>
      <c r="F226" s="16">
        <f>SUM(F4:F225)</f>
        <v>60770604</v>
      </c>
      <c r="G226" s="16">
        <f>SUM(G4:G225)</f>
        <v>1452188</v>
      </c>
      <c r="H226" s="16">
        <f>SUM(H4:H225)</f>
        <v>4745474</v>
      </c>
      <c r="I226" s="16">
        <f>SUM(I4:I225)</f>
        <v>65516078</v>
      </c>
      <c r="J226" s="17"/>
      <c r="K226" s="14"/>
    </row>
    <row r="227" spans="2:11" ht="14.25" thickTop="1"/>
    <row r="229" spans="2:11">
      <c r="F229" s="23"/>
      <c r="G229" s="1" t="s">
        <v>1609</v>
      </c>
      <c r="H229" s="1" t="s">
        <v>1610</v>
      </c>
      <c r="I229" s="1" t="s">
        <v>1611</v>
      </c>
    </row>
    <row r="230" spans="2:11">
      <c r="E230">
        <v>100102</v>
      </c>
      <c r="F230" s="1" t="s">
        <v>737</v>
      </c>
      <c r="G230" s="20">
        <f t="shared" ref="G230:G237" si="0">SUMIF(E:E,F230,F:F)</f>
        <v>9079125</v>
      </c>
      <c r="H230" s="20">
        <f>SUMIF(第二営業部第二課紹介【】!E:E,F230,第二営業部第二課紹介【】!F:F)</f>
        <v>0</v>
      </c>
      <c r="I230" s="20">
        <f t="shared" ref="I230:I237" si="1">SUM(G230:H230)</f>
        <v>9079125</v>
      </c>
    </row>
    <row r="231" spans="2:11">
      <c r="E231">
        <v>100103</v>
      </c>
      <c r="F231" s="1" t="s">
        <v>743</v>
      </c>
      <c r="G231" s="20">
        <f t="shared" si="0"/>
        <v>15986247</v>
      </c>
      <c r="H231" s="20">
        <f>SUMIF(第二営業部第二課紹介【】!E:E,F231,第二営業部第二課紹介【】!F:F)</f>
        <v>0</v>
      </c>
      <c r="I231" s="20">
        <f t="shared" si="1"/>
        <v>15986247</v>
      </c>
    </row>
    <row r="232" spans="2:11">
      <c r="E232">
        <v>100110</v>
      </c>
      <c r="F232" s="1" t="s">
        <v>772</v>
      </c>
      <c r="G232" s="20">
        <f t="shared" si="0"/>
        <v>8135453</v>
      </c>
      <c r="H232" s="20">
        <f>SUMIF(第二営業部第二課紹介【】!E:E,F232,第二営業部第二課紹介【】!F:F)</f>
        <v>0</v>
      </c>
      <c r="I232" s="20">
        <f t="shared" si="1"/>
        <v>8135453</v>
      </c>
    </row>
    <row r="233" spans="2:11">
      <c r="E233">
        <v>100131</v>
      </c>
      <c r="F233" s="1" t="s">
        <v>729</v>
      </c>
      <c r="G233" s="20">
        <f t="shared" si="0"/>
        <v>10024028</v>
      </c>
      <c r="H233" s="20">
        <f>SUMIF(第二営業部第二課紹介【】!E:E,F233,第二営業部第二課紹介【】!F:F)</f>
        <v>0</v>
      </c>
      <c r="I233" s="20">
        <f t="shared" si="1"/>
        <v>10024028</v>
      </c>
    </row>
    <row r="234" spans="2:11">
      <c r="E234">
        <v>100160</v>
      </c>
      <c r="F234" s="1" t="s">
        <v>732</v>
      </c>
      <c r="G234" s="20">
        <f t="shared" si="0"/>
        <v>12499250</v>
      </c>
      <c r="H234" s="20">
        <f>SUMIF(第二営業部第二課紹介【】!E:E,F234,第二営業部第二課紹介【】!F:F)</f>
        <v>0</v>
      </c>
      <c r="I234" s="20">
        <f t="shared" si="1"/>
        <v>12499250</v>
      </c>
    </row>
    <row r="235" spans="2:11">
      <c r="E235">
        <v>100200</v>
      </c>
      <c r="F235" s="1" t="s">
        <v>764</v>
      </c>
      <c r="G235" s="20">
        <f t="shared" si="0"/>
        <v>3426229</v>
      </c>
      <c r="H235" s="20">
        <f>SUMIF(第二営業部第二課紹介【】!E:E,F235,第二営業部第二課紹介【】!F:F)</f>
        <v>96000</v>
      </c>
      <c r="I235" s="20">
        <f t="shared" si="1"/>
        <v>3522229</v>
      </c>
    </row>
    <row r="236" spans="2:11">
      <c r="E236">
        <v>100206</v>
      </c>
      <c r="F236" s="1" t="s">
        <v>896</v>
      </c>
      <c r="G236" s="20">
        <f t="shared" si="0"/>
        <v>983940</v>
      </c>
      <c r="H236" s="20">
        <f>SUMIF(第二営業部第二課紹介【】!E:E,F236,第二営業部第二課紹介【】!F:F)</f>
        <v>0</v>
      </c>
      <c r="I236" s="20">
        <f t="shared" si="1"/>
        <v>983940</v>
      </c>
    </row>
    <row r="237" spans="2:11">
      <c r="E237">
        <v>100208</v>
      </c>
      <c r="F237" s="1" t="s">
        <v>887</v>
      </c>
      <c r="G237" s="20">
        <f t="shared" si="0"/>
        <v>636332</v>
      </c>
      <c r="H237" s="20">
        <f>SUMIF(第二営業部第二課紹介【】!E:E,F237,第二営業部第二課紹介【】!F:F)</f>
        <v>0</v>
      </c>
      <c r="I237" s="20">
        <f t="shared" si="1"/>
        <v>636332</v>
      </c>
    </row>
    <row r="238" spans="2:11">
      <c r="F238" s="21" t="s">
        <v>1593</v>
      </c>
      <c r="G238" s="22">
        <f>SUM(G230:G237)</f>
        <v>60770604</v>
      </c>
      <c r="H238" s="22">
        <f>SUM(H230:H237)</f>
        <v>96000</v>
      </c>
      <c r="I238" s="22">
        <f>SUM(I230:I237)</f>
        <v>60866604</v>
      </c>
    </row>
  </sheetData>
  <sortState ref="B4:K222">
    <sortCondition ref="E4:E222"/>
  </sortState>
  <mergeCells count="1">
    <mergeCell ref="B226:E226"/>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K6"/>
  <sheetViews>
    <sheetView workbookViewId="0">
      <selection activeCell="I4" sqref="I4"/>
    </sheetView>
  </sheetViews>
  <sheetFormatPr defaultRowHeight="13.5"/>
  <cols>
    <col min="3" max="3" width="10.25" bestFit="1" customWidth="1"/>
    <col min="4" max="4" width="16.125" bestFit="1" customWidth="1"/>
    <col min="6" max="6" width="15.25" bestFit="1" customWidth="1"/>
    <col min="8" max="8" width="17.375" bestFit="1" customWidth="1"/>
    <col min="9" max="9" width="15.25" bestFit="1" customWidth="1"/>
    <col min="10" max="10" width="11" bestFit="1" customWidth="1"/>
  </cols>
  <sheetData>
    <row r="1" spans="2:11" ht="14.25" thickBot="1"/>
    <row r="2" spans="2:11" ht="15" thickTop="1" thickBot="1">
      <c r="B2" s="15" t="s">
        <v>17</v>
      </c>
      <c r="C2" s="12"/>
      <c r="D2" s="12"/>
      <c r="E2" s="12"/>
      <c r="F2" s="12"/>
      <c r="G2" s="12"/>
      <c r="H2" s="12"/>
      <c r="I2" s="12"/>
      <c r="J2" s="12"/>
      <c r="K2" s="14"/>
    </row>
    <row r="3" spans="2:11" ht="14.25" thickTop="1">
      <c r="B3" s="7" t="s">
        <v>1</v>
      </c>
      <c r="C3" s="2" t="s">
        <v>2</v>
      </c>
      <c r="D3" s="2" t="s">
        <v>3</v>
      </c>
      <c r="E3" s="2" t="s">
        <v>4</v>
      </c>
      <c r="F3" s="2" t="s">
        <v>5</v>
      </c>
      <c r="G3" s="2" t="s">
        <v>11</v>
      </c>
      <c r="H3" s="2" t="s">
        <v>7</v>
      </c>
      <c r="I3" s="2" t="s">
        <v>8</v>
      </c>
      <c r="J3" s="2" t="s">
        <v>9</v>
      </c>
      <c r="K3" s="4"/>
    </row>
    <row r="4" spans="2:11" ht="14.25" thickBot="1">
      <c r="B4" s="189"/>
      <c r="C4" s="190" t="s">
        <v>1592</v>
      </c>
      <c r="D4" s="190" t="s">
        <v>1591</v>
      </c>
      <c r="E4" s="190" t="s">
        <v>764</v>
      </c>
      <c r="F4" s="191">
        <v>96000</v>
      </c>
      <c r="G4" s="191"/>
      <c r="H4" s="191">
        <v>7680</v>
      </c>
      <c r="I4" s="191">
        <v>103680</v>
      </c>
      <c r="J4" s="190"/>
      <c r="K4" s="192"/>
    </row>
    <row r="5" spans="2:11" ht="15" thickTop="1" thickBot="1">
      <c r="B5" s="229" t="s">
        <v>1593</v>
      </c>
      <c r="C5" s="230"/>
      <c r="D5" s="230"/>
      <c r="E5" s="231"/>
      <c r="F5" s="16">
        <f>SUM(F1:F4)</f>
        <v>96000</v>
      </c>
      <c r="G5" s="16">
        <f>SUM(G1:G4)</f>
        <v>0</v>
      </c>
      <c r="H5" s="16">
        <f>SUM(H1:H4)</f>
        <v>7680</v>
      </c>
      <c r="I5" s="16">
        <f>SUM(I1:I4)</f>
        <v>103680</v>
      </c>
      <c r="J5" s="17"/>
      <c r="K5" s="14"/>
    </row>
    <row r="6" spans="2:11" ht="14.25" thickTop="1"/>
  </sheetData>
  <mergeCells count="1">
    <mergeCell ref="B5:E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vt:i4>
      </vt:variant>
    </vt:vector>
  </HeadingPairs>
  <TitlesOfParts>
    <vt:vector size="24" baseType="lpstr">
      <vt:lpstr>10月入金一覧</vt:lpstr>
      <vt:lpstr>第一営業部第一課派遣【】</vt:lpstr>
      <vt:lpstr>第一営業部第一課紹介【】</vt:lpstr>
      <vt:lpstr>第一営業部第二課派遣【】</vt:lpstr>
      <vt:lpstr>第一営業部第二課紹介【】</vt:lpstr>
      <vt:lpstr>第二営業部第一課派遣【】</vt:lpstr>
      <vt:lpstr>第二営業部第一課紹介【】</vt:lpstr>
      <vt:lpstr>第二営業部第二課派遣【】</vt:lpstr>
      <vt:lpstr>第二営業部第二課紹介【】</vt:lpstr>
      <vt:lpstr>第三営業部第一課派遣【】</vt:lpstr>
      <vt:lpstr>第三営業部第二課派遣【】</vt:lpstr>
      <vt:lpstr>ITｿﾘｭｰｼｮﾝ事業部派遣【】</vt:lpstr>
      <vt:lpstr>総合人材事業部派遣【】</vt:lpstr>
      <vt:lpstr>総合人材事業部紹介【】</vt:lpstr>
      <vt:lpstr>中部【派遣】</vt:lpstr>
      <vt:lpstr>中部【紹介】</vt:lpstr>
      <vt:lpstr>関西【派遣】</vt:lpstr>
      <vt:lpstr>関西【紹介】</vt:lpstr>
      <vt:lpstr>東北【派遣】</vt:lpstr>
      <vt:lpstr>東北【紹介】</vt:lpstr>
      <vt:lpstr>九州【派遣】</vt:lpstr>
      <vt:lpstr>九州【紹介】</vt:lpstr>
      <vt:lpstr>10月末入金【9月請求】</vt:lpstr>
      <vt:lpstr>九州【派遣】!Print_Area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渡邉美春</dc:creator>
  <cp:lastModifiedBy>平間</cp:lastModifiedBy>
  <cp:lastPrinted>2017-10-05T09:39:59Z</cp:lastPrinted>
  <dcterms:created xsi:type="dcterms:W3CDTF">2017-10-05T06:42:17Z</dcterms:created>
  <dcterms:modified xsi:type="dcterms:W3CDTF">2017-11-02T06:28:35Z</dcterms:modified>
</cp:coreProperties>
</file>